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Documents\DocX\POR 2021-2027\1.8. MICRO\1.8_LUCRU\PP_Ghid si anexe 1.8 26.04.2024\"/>
    </mc:Choice>
  </mc:AlternateContent>
  <xr:revisionPtr revIDLastSave="0" documentId="13_ncr:1_{2B688623-2695-4C10-9150-18CB25C61247}" xr6:coauthVersionLast="47" xr6:coauthVersionMax="47" xr10:uidLastSave="{00000000-0000-0000-0000-000000000000}"/>
  <workbookProtection workbookAlgorithmName="SHA-512" workbookHashValue="7/Ka9dS5cbx9xN9ee3Wy0tbYn26U1dhc5XhCYefRFoLK8TY/C/ua5nXt9xJD+QQ2CrwN9sC/Ao3LNjqAHn4+IQ==" workbookSaltValue="P9jpzW8iW5FDf1CW6DQzkw==" workbookSpinCount="100000" lockStructure="1"/>
  <bookViews>
    <workbookView xWindow="-108" yWindow="-108" windowWidth="23256" windowHeight="12576" tabRatio="711" xr2:uid="{00000000-000D-0000-FFFF-FFFF00000000}"/>
  </bookViews>
  <sheets>
    <sheet name="Instrucțiuni" sheetId="6" r:id="rId1"/>
    <sheet name="Buget CF" sheetId="1" r:id="rId2"/>
    <sheet name="Proiecții financiare investiție" sheetId="2" r:id="rId3"/>
    <sheet name="Rentabilitate investiției" sheetId="3" r:id="rId4"/>
    <sheet name="Sustenabilitate financiară" sheetId="4" r:id="rId5"/>
    <sheet name="List" sheetId="5" state="hidden" r:id="rId6"/>
  </sheets>
  <externalReferences>
    <externalReference r:id="rId7"/>
  </externalReferences>
  <definedNames>
    <definedName name="_xlnm.Print_Area" localSheetId="3">'Rentabilitate investiției'!$A$1:$J$21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 i="1" l="1"/>
  <c r="H40" i="1"/>
  <c r="H38" i="1"/>
  <c r="H50" i="1"/>
  <c r="H51" i="1"/>
  <c r="H52" i="1"/>
  <c r="B9" i="3" l="1"/>
  <c r="G126" i="4"/>
  <c r="F126" i="4"/>
  <c r="E126" i="4"/>
  <c r="D126" i="4"/>
  <c r="C126" i="4"/>
  <c r="G125" i="4"/>
  <c r="F125" i="4"/>
  <c r="E125" i="4"/>
  <c r="D125" i="4"/>
  <c r="C125" i="4"/>
  <c r="G124" i="4"/>
  <c r="F124" i="4"/>
  <c r="E124" i="4"/>
  <c r="D124" i="4"/>
  <c r="C124" i="4"/>
  <c r="G123" i="4"/>
  <c r="F123" i="4"/>
  <c r="E123" i="4"/>
  <c r="D123" i="4"/>
  <c r="C123" i="4"/>
  <c r="G116" i="4"/>
  <c r="F116" i="4"/>
  <c r="E116" i="4"/>
  <c r="E117" i="4" s="1"/>
  <c r="D116" i="4"/>
  <c r="C116" i="4"/>
  <c r="G114" i="4"/>
  <c r="F114" i="4"/>
  <c r="E114" i="4"/>
  <c r="D114" i="4"/>
  <c r="C114" i="4"/>
  <c r="G113" i="4"/>
  <c r="F113" i="4"/>
  <c r="E113" i="4"/>
  <c r="D113" i="4"/>
  <c r="C113" i="4"/>
  <c r="G107" i="4"/>
  <c r="G111" i="4" s="1"/>
  <c r="F107" i="4"/>
  <c r="F111" i="4" s="1"/>
  <c r="E107" i="4"/>
  <c r="E111" i="4" s="1"/>
  <c r="D107" i="4"/>
  <c r="D111" i="4" s="1"/>
  <c r="C107" i="4"/>
  <c r="C111" i="4" s="1"/>
  <c r="G92" i="4"/>
  <c r="F92" i="4"/>
  <c r="E92" i="4"/>
  <c r="D92" i="4"/>
  <c r="C92" i="4"/>
  <c r="G81" i="4"/>
  <c r="G80" i="4" s="1"/>
  <c r="F81" i="4"/>
  <c r="F80" i="4" s="1"/>
  <c r="E81" i="4"/>
  <c r="D81" i="4"/>
  <c r="D80" i="4" s="1"/>
  <c r="C81" i="4"/>
  <c r="C80" i="4" s="1"/>
  <c r="E80" i="4"/>
  <c r="G77" i="4"/>
  <c r="F77" i="4"/>
  <c r="E77" i="4"/>
  <c r="D77" i="4"/>
  <c r="C77" i="4"/>
  <c r="G72" i="4"/>
  <c r="F72" i="4"/>
  <c r="E72" i="4"/>
  <c r="D72" i="4"/>
  <c r="C72" i="4"/>
  <c r="G69" i="4"/>
  <c r="F69" i="4"/>
  <c r="E69" i="4"/>
  <c r="D69" i="4"/>
  <c r="C69" i="4"/>
  <c r="G66" i="4"/>
  <c r="F66" i="4"/>
  <c r="E66" i="4"/>
  <c r="D66" i="4"/>
  <c r="C66" i="4"/>
  <c r="G63" i="4"/>
  <c r="F63" i="4"/>
  <c r="E63" i="4"/>
  <c r="D63" i="4"/>
  <c r="C63" i="4"/>
  <c r="G55" i="4"/>
  <c r="G120" i="4" s="1"/>
  <c r="F55" i="4"/>
  <c r="F120" i="4" s="1"/>
  <c r="E55" i="4"/>
  <c r="D55" i="4"/>
  <c r="C55" i="4"/>
  <c r="G52" i="4"/>
  <c r="F52" i="4"/>
  <c r="E52" i="4"/>
  <c r="D52" i="4"/>
  <c r="C52" i="4"/>
  <c r="G49" i="4"/>
  <c r="F49" i="4"/>
  <c r="E49" i="4"/>
  <c r="D49" i="4"/>
  <c r="C49" i="4"/>
  <c r="G46" i="4"/>
  <c r="F46" i="4"/>
  <c r="E46" i="4"/>
  <c r="D46" i="4"/>
  <c r="C46" i="4"/>
  <c r="G43" i="4"/>
  <c r="F43" i="4"/>
  <c r="E43" i="4"/>
  <c r="D43" i="4"/>
  <c r="C43" i="4"/>
  <c r="G40" i="4"/>
  <c r="F40" i="4"/>
  <c r="E40" i="4"/>
  <c r="D40" i="4"/>
  <c r="C40" i="4"/>
  <c r="G37" i="4"/>
  <c r="F37" i="4"/>
  <c r="E37" i="4"/>
  <c r="D37" i="4"/>
  <c r="C37" i="4"/>
  <c r="G31" i="4"/>
  <c r="F31" i="4"/>
  <c r="E31" i="4"/>
  <c r="D31" i="4"/>
  <c r="C31" i="4"/>
  <c r="G26" i="4"/>
  <c r="F26" i="4"/>
  <c r="E26" i="4"/>
  <c r="D26" i="4"/>
  <c r="C26" i="4"/>
  <c r="G16" i="4"/>
  <c r="G21" i="4" s="1"/>
  <c r="F16" i="4"/>
  <c r="F21" i="4" s="1"/>
  <c r="E16" i="4"/>
  <c r="E21" i="4" s="1"/>
  <c r="D16" i="4"/>
  <c r="D21" i="4" s="1"/>
  <c r="C16" i="4"/>
  <c r="C21" i="4" s="1"/>
  <c r="G9" i="4"/>
  <c r="G14" i="4" s="1"/>
  <c r="F9" i="4"/>
  <c r="F14" i="4" s="1"/>
  <c r="E9" i="4"/>
  <c r="E14" i="4" s="1"/>
  <c r="D9" i="4"/>
  <c r="D14" i="4" s="1"/>
  <c r="C9" i="4"/>
  <c r="C14" i="4" s="1"/>
  <c r="G12" i="3"/>
  <c r="G17" i="3" s="1"/>
  <c r="F12" i="3"/>
  <c r="F17" i="3" s="1"/>
  <c r="E12" i="3"/>
  <c r="E17" i="3" s="1"/>
  <c r="D12" i="3"/>
  <c r="D17" i="3" s="1"/>
  <c r="C12" i="3"/>
  <c r="G11" i="3"/>
  <c r="F11" i="3"/>
  <c r="E11" i="3"/>
  <c r="D11" i="3"/>
  <c r="C11" i="3"/>
  <c r="G8" i="3"/>
  <c r="G10" i="3" s="1"/>
  <c r="F8" i="3"/>
  <c r="F10" i="3" s="1"/>
  <c r="E8" i="3"/>
  <c r="E10" i="3" s="1"/>
  <c r="D8" i="3"/>
  <c r="D10" i="3" s="1"/>
  <c r="C8" i="3"/>
  <c r="C10" i="3" s="1"/>
  <c r="C54" i="2"/>
  <c r="H136" i="2"/>
  <c r="G136" i="2"/>
  <c r="F136" i="2"/>
  <c r="E136" i="2"/>
  <c r="D136" i="2"/>
  <c r="H135" i="2"/>
  <c r="G135" i="2"/>
  <c r="F135" i="2"/>
  <c r="E135" i="2"/>
  <c r="D135" i="2"/>
  <c r="H134" i="2"/>
  <c r="G134" i="2"/>
  <c r="F134" i="2"/>
  <c r="E134" i="2"/>
  <c r="D134" i="2"/>
  <c r="A133" i="2"/>
  <c r="H130" i="2"/>
  <c r="H131" i="2" s="1"/>
  <c r="G130" i="2"/>
  <c r="G131" i="2" s="1"/>
  <c r="F130" i="2"/>
  <c r="F131" i="2" s="1"/>
  <c r="E130" i="2"/>
  <c r="E131" i="2" s="1"/>
  <c r="D130" i="2"/>
  <c r="C129" i="2"/>
  <c r="D126" i="2"/>
  <c r="C126" i="2" s="1"/>
  <c r="C125" i="2"/>
  <c r="D124" i="2"/>
  <c r="C124" i="2" s="1"/>
  <c r="H118" i="2"/>
  <c r="G118" i="2"/>
  <c r="F118" i="2"/>
  <c r="E118" i="2"/>
  <c r="D118" i="2"/>
  <c r="H117" i="2"/>
  <c r="G117" i="2"/>
  <c r="F117" i="2"/>
  <c r="E117" i="2"/>
  <c r="D117" i="2"/>
  <c r="H116" i="2"/>
  <c r="G116" i="2"/>
  <c r="F13" i="3" s="1"/>
  <c r="F116" i="2"/>
  <c r="E116" i="2"/>
  <c r="D116" i="2"/>
  <c r="H113" i="2"/>
  <c r="G113" i="2"/>
  <c r="F113" i="2"/>
  <c r="E113" i="2"/>
  <c r="D113" i="2"/>
  <c r="H112" i="2"/>
  <c r="G112" i="2"/>
  <c r="F112" i="2"/>
  <c r="E112" i="2"/>
  <c r="D112" i="2"/>
  <c r="H110" i="2"/>
  <c r="G110" i="2"/>
  <c r="F110" i="2"/>
  <c r="E110" i="2"/>
  <c r="D110" i="2"/>
  <c r="H109" i="2"/>
  <c r="G109" i="2"/>
  <c r="F109" i="2"/>
  <c r="E109" i="2"/>
  <c r="D109" i="2"/>
  <c r="H107" i="2"/>
  <c r="G107" i="2"/>
  <c r="F107" i="2"/>
  <c r="E107" i="2"/>
  <c r="D107" i="2"/>
  <c r="H106" i="2"/>
  <c r="G106" i="2"/>
  <c r="F106" i="2"/>
  <c r="E106" i="2"/>
  <c r="D106" i="2"/>
  <c r="H105" i="2"/>
  <c r="G105" i="2"/>
  <c r="F105" i="2"/>
  <c r="E105" i="2"/>
  <c r="D105" i="2"/>
  <c r="H104" i="2"/>
  <c r="G104" i="2"/>
  <c r="F104" i="2"/>
  <c r="E104" i="2"/>
  <c r="D104" i="2"/>
  <c r="H103" i="2"/>
  <c r="G103" i="2"/>
  <c r="F103" i="2"/>
  <c r="E103" i="2"/>
  <c r="D103" i="2"/>
  <c r="H102" i="2"/>
  <c r="G102" i="2"/>
  <c r="F102" i="2"/>
  <c r="E102" i="2"/>
  <c r="D102" i="2"/>
  <c r="H98" i="2"/>
  <c r="G98" i="2"/>
  <c r="F98" i="2"/>
  <c r="E98" i="2"/>
  <c r="D98" i="2"/>
  <c r="H97" i="2"/>
  <c r="G97" i="2"/>
  <c r="F97" i="2"/>
  <c r="E97" i="2"/>
  <c r="D97" i="2"/>
  <c r="H96" i="2"/>
  <c r="G96" i="2"/>
  <c r="F96" i="2"/>
  <c r="E96" i="2"/>
  <c r="D96" i="2"/>
  <c r="D87" i="2"/>
  <c r="H81" i="2"/>
  <c r="H82" i="2" s="1"/>
  <c r="G81" i="2"/>
  <c r="G82" i="2" s="1"/>
  <c r="F81" i="2"/>
  <c r="F82" i="2" s="1"/>
  <c r="E81" i="2"/>
  <c r="E82" i="2" s="1"/>
  <c r="D81" i="2"/>
  <c r="D82" i="2" s="1"/>
  <c r="C80" i="2"/>
  <c r="C79" i="2"/>
  <c r="C78" i="2"/>
  <c r="H74" i="2"/>
  <c r="G74" i="2"/>
  <c r="G75" i="2" s="1"/>
  <c r="F74" i="2"/>
  <c r="F75" i="2" s="1"/>
  <c r="E74" i="2"/>
  <c r="E75" i="2" s="1"/>
  <c r="D74" i="2"/>
  <c r="C73" i="2"/>
  <c r="D70" i="2"/>
  <c r="C70" i="2" s="1"/>
  <c r="C69" i="2"/>
  <c r="D68" i="2"/>
  <c r="H63" i="2"/>
  <c r="G63" i="2"/>
  <c r="F63" i="2"/>
  <c r="E63" i="2"/>
  <c r="D63" i="2"/>
  <c r="C62" i="2"/>
  <c r="C61" i="2"/>
  <c r="C60" i="2"/>
  <c r="C57" i="2"/>
  <c r="C56" i="2"/>
  <c r="H55" i="2"/>
  <c r="G55" i="2"/>
  <c r="F55" i="2"/>
  <c r="E55" i="2"/>
  <c r="D55" i="2"/>
  <c r="C53" i="2"/>
  <c r="H52" i="2"/>
  <c r="G52" i="2"/>
  <c r="F52" i="2"/>
  <c r="E52" i="2"/>
  <c r="D52" i="2"/>
  <c r="C51" i="2"/>
  <c r="C50" i="2"/>
  <c r="C49" i="2"/>
  <c r="C48" i="2"/>
  <c r="C47" i="2"/>
  <c r="C46" i="2"/>
  <c r="H43" i="2"/>
  <c r="G43" i="2"/>
  <c r="F43" i="2"/>
  <c r="E43" i="2"/>
  <c r="D43" i="2"/>
  <c r="C42" i="2"/>
  <c r="C41" i="2"/>
  <c r="C40" i="2"/>
  <c r="D33" i="2"/>
  <c r="H31" i="2"/>
  <c r="G31" i="2"/>
  <c r="F31" i="2"/>
  <c r="E31" i="2"/>
  <c r="D31" i="2"/>
  <c r="C30" i="2"/>
  <c r="C29" i="2"/>
  <c r="C28" i="2"/>
  <c r="C25" i="2"/>
  <c r="C24" i="2"/>
  <c r="H23" i="2"/>
  <c r="G23" i="2"/>
  <c r="F23" i="2"/>
  <c r="E23" i="2"/>
  <c r="D23" i="2"/>
  <c r="C22" i="2"/>
  <c r="C21" i="2"/>
  <c r="H20" i="2"/>
  <c r="G20" i="2"/>
  <c r="F20" i="2"/>
  <c r="E20" i="2"/>
  <c r="D20" i="2"/>
  <c r="C19" i="2"/>
  <c r="C18" i="2"/>
  <c r="C17" i="2"/>
  <c r="C16" i="2"/>
  <c r="C15" i="2"/>
  <c r="C14" i="2"/>
  <c r="H11" i="2"/>
  <c r="G11" i="2"/>
  <c r="F11" i="2"/>
  <c r="E11" i="2"/>
  <c r="D11" i="2"/>
  <c r="C10" i="2"/>
  <c r="C9" i="2"/>
  <c r="C8" i="2"/>
  <c r="G53" i="1"/>
  <c r="F53" i="1"/>
  <c r="D53" i="1"/>
  <c r="C53" i="1"/>
  <c r="E52" i="1"/>
  <c r="I52" i="1" s="1"/>
  <c r="E51" i="1"/>
  <c r="I51" i="1" s="1"/>
  <c r="E50" i="1"/>
  <c r="I50" i="1" s="1"/>
  <c r="H49" i="1"/>
  <c r="E49" i="1"/>
  <c r="G47" i="1"/>
  <c r="F47" i="1"/>
  <c r="D47" i="1"/>
  <c r="C47" i="1"/>
  <c r="H46" i="1"/>
  <c r="E46" i="1"/>
  <c r="H45" i="1"/>
  <c r="E45" i="1"/>
  <c r="G43" i="1"/>
  <c r="H42" i="1"/>
  <c r="E42" i="1"/>
  <c r="H41" i="1"/>
  <c r="E41" i="1"/>
  <c r="E40" i="1"/>
  <c r="I40" i="1" s="1"/>
  <c r="H39" i="1"/>
  <c r="H37" i="1" s="1"/>
  <c r="E39" i="1"/>
  <c r="E38" i="1"/>
  <c r="E37" i="1" s="1"/>
  <c r="G37" i="1"/>
  <c r="F37" i="1"/>
  <c r="F43" i="1" s="1"/>
  <c r="D43" i="1"/>
  <c r="C37" i="1"/>
  <c r="C43" i="1" s="1"/>
  <c r="H34" i="1"/>
  <c r="E34" i="1"/>
  <c r="H33" i="1"/>
  <c r="E33" i="1"/>
  <c r="H32" i="1"/>
  <c r="E32" i="1"/>
  <c r="D31" i="1"/>
  <c r="C31" i="1"/>
  <c r="H30" i="1"/>
  <c r="E30" i="1"/>
  <c r="H29" i="1"/>
  <c r="E29" i="1"/>
  <c r="I29" i="1" s="1"/>
  <c r="H28" i="1"/>
  <c r="E28" i="1"/>
  <c r="H27" i="1"/>
  <c r="E27" i="1"/>
  <c r="H24" i="1"/>
  <c r="E24" i="1"/>
  <c r="H23" i="1"/>
  <c r="I23" i="1" s="1"/>
  <c r="E23" i="1"/>
  <c r="H22" i="1"/>
  <c r="E22" i="1"/>
  <c r="H21" i="1"/>
  <c r="H19" i="1" s="1"/>
  <c r="E21" i="1"/>
  <c r="H20" i="1"/>
  <c r="E20" i="1"/>
  <c r="E19" i="1" s="1"/>
  <c r="G19" i="1"/>
  <c r="G25" i="1" s="1"/>
  <c r="F19" i="1"/>
  <c r="F25" i="1" s="1"/>
  <c r="D19" i="1"/>
  <c r="D25" i="1" s="1"/>
  <c r="C19" i="1"/>
  <c r="C25" i="1" s="1"/>
  <c r="H18" i="1"/>
  <c r="E18" i="1"/>
  <c r="H17" i="1"/>
  <c r="E17" i="1"/>
  <c r="H16" i="1"/>
  <c r="E16" i="1"/>
  <c r="H15" i="1"/>
  <c r="E15" i="1"/>
  <c r="I15" i="1" s="1"/>
  <c r="H14" i="1"/>
  <c r="E14" i="1"/>
  <c r="H13" i="1"/>
  <c r="E13" i="1"/>
  <c r="G11" i="1"/>
  <c r="F11" i="1"/>
  <c r="D11" i="1"/>
  <c r="C11" i="1"/>
  <c r="H10" i="1"/>
  <c r="E10" i="1"/>
  <c r="G8" i="1"/>
  <c r="F8" i="1"/>
  <c r="D8" i="1"/>
  <c r="C8" i="1"/>
  <c r="H7" i="1"/>
  <c r="E7" i="1"/>
  <c r="I7" i="1" s="1"/>
  <c r="H6" i="1"/>
  <c r="E6" i="1"/>
  <c r="C118" i="2" l="1"/>
  <c r="E43" i="1"/>
  <c r="I14" i="1"/>
  <c r="G22" i="4"/>
  <c r="F36" i="4"/>
  <c r="F60" i="4" s="1"/>
  <c r="H43" i="1"/>
  <c r="D71" i="2"/>
  <c r="D75" i="2" s="1"/>
  <c r="D83" i="2" s="1"/>
  <c r="I20" i="1"/>
  <c r="I27" i="1"/>
  <c r="E13" i="3"/>
  <c r="E14" i="3" s="1"/>
  <c r="E15" i="3" s="1"/>
  <c r="I10" i="1"/>
  <c r="I16" i="1"/>
  <c r="E53" i="1"/>
  <c r="C62" i="4"/>
  <c r="C86" i="4" s="1"/>
  <c r="I42" i="1"/>
  <c r="F117" i="4"/>
  <c r="F131" i="4" s="1"/>
  <c r="C122" i="4"/>
  <c r="C127" i="4" s="1"/>
  <c r="D122" i="4"/>
  <c r="D127" i="4" s="1"/>
  <c r="E8" i="1"/>
  <c r="E122" i="4"/>
  <c r="E127" i="4" s="1"/>
  <c r="E131" i="4" s="1"/>
  <c r="E11" i="1"/>
  <c r="H8" i="1"/>
  <c r="I30" i="1"/>
  <c r="H47" i="1"/>
  <c r="G36" i="4"/>
  <c r="G60" i="4" s="1"/>
  <c r="F122" i="4"/>
  <c r="F127" i="4" s="1"/>
  <c r="C68" i="2"/>
  <c r="F22" i="4"/>
  <c r="G108" i="2"/>
  <c r="I17" i="1"/>
  <c r="I41" i="1"/>
  <c r="E25" i="1"/>
  <c r="I18" i="1"/>
  <c r="I24" i="1"/>
  <c r="H31" i="1"/>
  <c r="H35" i="1" s="1"/>
  <c r="I6" i="1"/>
  <c r="I8" i="1" s="1"/>
  <c r="I28" i="1"/>
  <c r="I33" i="1"/>
  <c r="F32" i="4"/>
  <c r="F33" i="4" s="1"/>
  <c r="F93" i="4" s="1"/>
  <c r="G62" i="4"/>
  <c r="G86" i="4" s="1"/>
  <c r="G87" i="4" s="1"/>
  <c r="G94" i="4" s="1"/>
  <c r="D13" i="3"/>
  <c r="D14" i="3" s="1"/>
  <c r="D15" i="3" s="1"/>
  <c r="D16" i="3" s="1"/>
  <c r="G32" i="4"/>
  <c r="G33" i="4" s="1"/>
  <c r="H11" i="1"/>
  <c r="I11" i="1" s="1"/>
  <c r="I34" i="1"/>
  <c r="E47" i="1"/>
  <c r="H53" i="1"/>
  <c r="C36" i="4"/>
  <c r="C60" i="4" s="1"/>
  <c r="C87" i="4" s="1"/>
  <c r="C94" i="4" s="1"/>
  <c r="C117" i="4"/>
  <c r="D117" i="4"/>
  <c r="G117" i="4"/>
  <c r="G118" i="4" s="1"/>
  <c r="G129" i="4" s="1"/>
  <c r="C32" i="4"/>
  <c r="D62" i="4"/>
  <c r="D86" i="4" s="1"/>
  <c r="E119" i="2"/>
  <c r="I21" i="1"/>
  <c r="I39" i="1"/>
  <c r="D32" i="4"/>
  <c r="D36" i="4"/>
  <c r="D60" i="4" s="1"/>
  <c r="D87" i="4" s="1"/>
  <c r="D94" i="4" s="1"/>
  <c r="E62" i="4"/>
  <c r="E86" i="4" s="1"/>
  <c r="I46" i="1"/>
  <c r="H25" i="1"/>
  <c r="B10" i="3"/>
  <c r="D22" i="4"/>
  <c r="E32" i="4"/>
  <c r="E36" i="4"/>
  <c r="E60" i="4" s="1"/>
  <c r="E87" i="4" s="1"/>
  <c r="E94" i="4" s="1"/>
  <c r="F62" i="4"/>
  <c r="F86" i="4" s="1"/>
  <c r="G122" i="4"/>
  <c r="G127" i="4" s="1"/>
  <c r="G128" i="4" s="1"/>
  <c r="I22" i="1"/>
  <c r="H108" i="2"/>
  <c r="E22" i="4"/>
  <c r="I38" i="1"/>
  <c r="E31" i="1"/>
  <c r="C110" i="2"/>
  <c r="H26" i="2"/>
  <c r="H27" i="2" s="1"/>
  <c r="H32" i="2" s="1"/>
  <c r="C31" i="2"/>
  <c r="F99" i="2"/>
  <c r="E111" i="2"/>
  <c r="C103" i="2"/>
  <c r="C117" i="2"/>
  <c r="F137" i="2"/>
  <c r="F138" i="2" s="1"/>
  <c r="F140" i="2" s="1"/>
  <c r="E26" i="2"/>
  <c r="E27" i="2" s="1"/>
  <c r="E32" i="2" s="1"/>
  <c r="D127" i="2"/>
  <c r="D131" i="2" s="1"/>
  <c r="C131" i="2" s="1"/>
  <c r="C116" i="2"/>
  <c r="H119" i="2"/>
  <c r="D108" i="2"/>
  <c r="F111" i="2"/>
  <c r="C102" i="2"/>
  <c r="G137" i="2"/>
  <c r="G138" i="2" s="1"/>
  <c r="G140" i="2" s="1"/>
  <c r="D26" i="2"/>
  <c r="D27" i="2" s="1"/>
  <c r="G13" i="3"/>
  <c r="G14" i="3" s="1"/>
  <c r="G15" i="3" s="1"/>
  <c r="G16" i="3" s="1"/>
  <c r="B11" i="3"/>
  <c r="B12" i="3"/>
  <c r="B8" i="3"/>
  <c r="F14" i="3"/>
  <c r="F15" i="3" s="1"/>
  <c r="F128" i="4"/>
  <c r="F118" i="4"/>
  <c r="F130" i="4"/>
  <c r="G93" i="4"/>
  <c r="C22" i="4"/>
  <c r="D118" i="4"/>
  <c r="E130" i="4"/>
  <c r="E118" i="4"/>
  <c r="C120" i="4"/>
  <c r="C128" i="4" s="1"/>
  <c r="D120" i="4"/>
  <c r="E120" i="4"/>
  <c r="G130" i="4"/>
  <c r="C96" i="2"/>
  <c r="C105" i="2"/>
  <c r="H99" i="2"/>
  <c r="E108" i="2"/>
  <c r="G111" i="2"/>
  <c r="C74" i="2"/>
  <c r="C107" i="2"/>
  <c r="C112" i="2"/>
  <c r="F58" i="2"/>
  <c r="F59" i="2" s="1"/>
  <c r="H111" i="2"/>
  <c r="D119" i="2"/>
  <c r="C71" i="2"/>
  <c r="C104" i="2"/>
  <c r="E137" i="2"/>
  <c r="E138" i="2" s="1"/>
  <c r="E140" i="2" s="1"/>
  <c r="H137" i="2"/>
  <c r="H138" i="2" s="1"/>
  <c r="H140" i="2" s="1"/>
  <c r="C97" i="2"/>
  <c r="C127" i="2"/>
  <c r="F26" i="2"/>
  <c r="F27" i="2" s="1"/>
  <c r="F32" i="2" s="1"/>
  <c r="C63" i="2"/>
  <c r="C98" i="2"/>
  <c r="C136" i="2"/>
  <c r="G26" i="2"/>
  <c r="G27" i="2" s="1"/>
  <c r="G32" i="2" s="1"/>
  <c r="D58" i="2"/>
  <c r="D59" i="2" s="1"/>
  <c r="G119" i="2"/>
  <c r="D99" i="2"/>
  <c r="G58" i="2"/>
  <c r="G59" i="2" s="1"/>
  <c r="E83" i="2"/>
  <c r="C106" i="2"/>
  <c r="C109" i="2"/>
  <c r="C113" i="2"/>
  <c r="C135" i="2"/>
  <c r="F83" i="2"/>
  <c r="G83" i="2"/>
  <c r="C82" i="2"/>
  <c r="G99" i="2"/>
  <c r="F108" i="2"/>
  <c r="C130" i="2"/>
  <c r="C20" i="2"/>
  <c r="C43" i="2"/>
  <c r="E58" i="2"/>
  <c r="C23" i="2"/>
  <c r="H75" i="2"/>
  <c r="H83" i="2" s="1"/>
  <c r="C11" i="2"/>
  <c r="H58" i="2"/>
  <c r="D111" i="2"/>
  <c r="C52" i="2"/>
  <c r="C55" i="2"/>
  <c r="F119" i="2"/>
  <c r="D137" i="2"/>
  <c r="C81" i="2"/>
  <c r="E99" i="2"/>
  <c r="C134" i="2"/>
  <c r="F31" i="1"/>
  <c r="F35" i="1" s="1"/>
  <c r="F54" i="1" s="1"/>
  <c r="I19" i="1"/>
  <c r="C35" i="1"/>
  <c r="C54" i="1" s="1"/>
  <c r="I32" i="1"/>
  <c r="E35" i="1"/>
  <c r="I45" i="1"/>
  <c r="I47" i="1" s="1"/>
  <c r="D35" i="1"/>
  <c r="D54" i="1" s="1"/>
  <c r="I49" i="1"/>
  <c r="I53" i="1" s="1"/>
  <c r="I13" i="1"/>
  <c r="E132" i="4" l="1"/>
  <c r="E134" i="4" s="1"/>
  <c r="F87" i="4"/>
  <c r="F94" i="4" s="1"/>
  <c r="F132" i="4"/>
  <c r="F134" i="4" s="1"/>
  <c r="F96" i="4"/>
  <c r="D131" i="4"/>
  <c r="D128" i="4"/>
  <c r="I37" i="1"/>
  <c r="I43" i="1" s="1"/>
  <c r="C131" i="4"/>
  <c r="C33" i="4"/>
  <c r="C88" i="4" s="1"/>
  <c r="E128" i="4"/>
  <c r="E129" i="4" s="1"/>
  <c r="G131" i="4"/>
  <c r="G132" i="4" s="1"/>
  <c r="G134" i="4" s="1"/>
  <c r="G96" i="4"/>
  <c r="C118" i="4"/>
  <c r="C108" i="2"/>
  <c r="G31" i="1"/>
  <c r="G35" i="1" s="1"/>
  <c r="G54" i="1" s="1"/>
  <c r="G58" i="1" s="1"/>
  <c r="C17" i="3" s="1"/>
  <c r="B17" i="3" s="1"/>
  <c r="F129" i="4"/>
  <c r="F88" i="4"/>
  <c r="E33" i="4"/>
  <c r="E93" i="4" s="1"/>
  <c r="E96" i="4" s="1"/>
  <c r="C26" i="2"/>
  <c r="E54" i="1"/>
  <c r="D33" i="4"/>
  <c r="D93" i="4" s="1"/>
  <c r="D96" i="4" s="1"/>
  <c r="I31" i="1"/>
  <c r="I35" i="1" s="1"/>
  <c r="C13" i="3"/>
  <c r="C14" i="3" s="1"/>
  <c r="C15" i="3" s="1"/>
  <c r="B15" i="3" s="1"/>
  <c r="F58" i="1"/>
  <c r="B19" i="3"/>
  <c r="C119" i="2"/>
  <c r="E114" i="2"/>
  <c r="C111" i="2"/>
  <c r="E16" i="3"/>
  <c r="F16" i="3"/>
  <c r="C130" i="4"/>
  <c r="C132" i="4" s="1"/>
  <c r="C134" i="4" s="1"/>
  <c r="E88" i="4"/>
  <c r="C129" i="4"/>
  <c r="D129" i="4"/>
  <c r="D130" i="4"/>
  <c r="G88" i="4"/>
  <c r="G64" i="2"/>
  <c r="G86" i="2" s="1"/>
  <c r="G115" i="2"/>
  <c r="D64" i="2"/>
  <c r="D86" i="2" s="1"/>
  <c r="D115" i="2"/>
  <c r="G114" i="2"/>
  <c r="C99" i="2"/>
  <c r="D114" i="2"/>
  <c r="F114" i="2"/>
  <c r="C75" i="2"/>
  <c r="H114" i="2"/>
  <c r="H59" i="2"/>
  <c r="C83" i="2"/>
  <c r="D138" i="2"/>
  <c r="C137" i="2"/>
  <c r="C58" i="2"/>
  <c r="F115" i="2"/>
  <c r="F64" i="2"/>
  <c r="E59" i="2"/>
  <c r="D32" i="2"/>
  <c r="C27" i="2"/>
  <c r="D56" i="1"/>
  <c r="D57" i="1" s="1"/>
  <c r="D58" i="1" s="1"/>
  <c r="C56" i="1"/>
  <c r="I25" i="1"/>
  <c r="I54" i="1" l="1"/>
  <c r="D132" i="4"/>
  <c r="D134" i="4" s="1"/>
  <c r="C93" i="4"/>
  <c r="C96" i="4" s="1"/>
  <c r="C98" i="4" s="1"/>
  <c r="H54" i="1"/>
  <c r="H58" i="1" s="1"/>
  <c r="C64" i="1" s="1"/>
  <c r="C68" i="1" s="1"/>
  <c r="C66" i="1" s="1"/>
  <c r="C114" i="2"/>
  <c r="B14" i="3"/>
  <c r="B13" i="3"/>
  <c r="C16" i="3"/>
  <c r="B16" i="3" s="1"/>
  <c r="B18" i="3" s="1"/>
  <c r="D88" i="4"/>
  <c r="G120" i="2"/>
  <c r="G143" i="2" s="1"/>
  <c r="D97" i="4"/>
  <c r="D98" i="4" s="1"/>
  <c r="E97" i="4" s="1"/>
  <c r="E98" i="4" s="1"/>
  <c r="F97" i="4" s="1"/>
  <c r="F98" i="4" s="1"/>
  <c r="G97" i="4" s="1"/>
  <c r="G98" i="4" s="1"/>
  <c r="D34" i="2"/>
  <c r="E33" i="2" s="1"/>
  <c r="E34" i="2" s="1"/>
  <c r="F33" i="2" s="1"/>
  <c r="F34" i="2" s="1"/>
  <c r="G33" i="2" s="1"/>
  <c r="G34" i="2" s="1"/>
  <c r="H33" i="2" s="1"/>
  <c r="H34" i="2" s="1"/>
  <c r="C32" i="2"/>
  <c r="E64" i="2"/>
  <c r="E115" i="2"/>
  <c r="C59" i="2"/>
  <c r="H115" i="2"/>
  <c r="H64" i="2"/>
  <c r="F86" i="2"/>
  <c r="F120" i="2"/>
  <c r="F143" i="2" s="1"/>
  <c r="D120" i="2"/>
  <c r="D88" i="2"/>
  <c r="C138" i="2"/>
  <c r="D140" i="2"/>
  <c r="C140" i="2" s="1"/>
  <c r="C57" i="1"/>
  <c r="C58" i="1" s="1"/>
  <c r="E56" i="1"/>
  <c r="C100" i="4" l="1"/>
  <c r="H120" i="2"/>
  <c r="H143" i="2" s="1"/>
  <c r="H86" i="2"/>
  <c r="E86" i="2"/>
  <c r="E120" i="2"/>
  <c r="E143" i="2" s="1"/>
  <c r="C64" i="2"/>
  <c r="E87" i="2"/>
  <c r="E88" i="2" s="1"/>
  <c r="F87" i="2" s="1"/>
  <c r="F88" i="2" s="1"/>
  <c r="G87" i="2" s="1"/>
  <c r="G88" i="2" s="1"/>
  <c r="H87" i="2" s="1"/>
  <c r="C115" i="2"/>
  <c r="D143" i="2"/>
  <c r="I56" i="1"/>
  <c r="E57" i="1"/>
  <c r="H88" i="2" l="1"/>
  <c r="C88" i="2" s="1"/>
  <c r="C143" i="2"/>
  <c r="C86" i="2"/>
  <c r="C120" i="2"/>
  <c r="I57" i="1"/>
  <c r="I58" i="1" s="1"/>
  <c r="E58" i="1"/>
  <c r="C65" i="1" s="1"/>
  <c r="C69" i="1" l="1"/>
  <c r="C74" i="1" s="1"/>
  <c r="C72" i="1"/>
  <c r="C63" i="1"/>
</calcChain>
</file>

<file path=xl/sharedStrings.xml><?xml version="1.0" encoding="utf-8"?>
<sst xmlns="http://schemas.openxmlformats.org/spreadsheetml/2006/main" count="527" uniqueCount="368">
  <si>
    <t>Nr. crt</t>
  </si>
  <si>
    <t>Denumirea capitolelor şi subcapitolelor</t>
  </si>
  <si>
    <t>Cheltuieli eligibile</t>
  </si>
  <si>
    <t>Total eligibil</t>
  </si>
  <si>
    <t>Cheltuieli neeligibile</t>
  </si>
  <si>
    <t>Total neeligibil</t>
  </si>
  <si>
    <t>TOTAL</t>
  </si>
  <si>
    <t>Baza</t>
  </si>
  <si>
    <t>TVA elig.</t>
  </si>
  <si>
    <t>TVA ne-elig.</t>
  </si>
  <si>
    <t>CHELTUIELI DIRECTE ELIGIBILE</t>
  </si>
  <si>
    <t>CAP. 1</t>
  </si>
  <si>
    <t>1.2.</t>
  </si>
  <si>
    <t>Amenajarea terenului</t>
  </si>
  <si>
    <t>1.3.</t>
  </si>
  <si>
    <t>Amenajări pentru protecţia mediului şi aducerea terenului la starea iniţială</t>
  </si>
  <si>
    <t>TOTAL CAPITOL 1</t>
  </si>
  <si>
    <t>CAP. 2</t>
  </si>
  <si>
    <t>Cheltuieli pt asigurarea utilităţilor necesare obiectivului</t>
  </si>
  <si>
    <t>2.1</t>
  </si>
  <si>
    <t>Cheltuieli pentru asigurarea utilitatilor necesare obiectivului de investitii</t>
  </si>
  <si>
    <t> TOTAL CAPITOL 2</t>
  </si>
  <si>
    <t>CAP. 3</t>
  </si>
  <si>
    <t xml:space="preserve">Cheltuieli pentru proiectare și asistență tehnică  </t>
  </si>
  <si>
    <t>3.1.</t>
  </si>
  <si>
    <t xml:space="preserve">Studii  </t>
  </si>
  <si>
    <t>3.2.</t>
  </si>
  <si>
    <t xml:space="preserve">Documentații suport și cheltuieli pentru obținere avize, acorduri, autorizații </t>
  </si>
  <si>
    <t>3.3.</t>
  </si>
  <si>
    <t>Expertiză tehnică</t>
  </si>
  <si>
    <t>3.4.</t>
  </si>
  <si>
    <t>Certificarea performanței energetice și auditul energetic al clădirilor, auditul de siguranță rutieră</t>
  </si>
  <si>
    <t>3.5.</t>
  </si>
  <si>
    <t xml:space="preserve">Proiectare </t>
  </si>
  <si>
    <t>3.6.</t>
  </si>
  <si>
    <t>Organizarea procedurilor de achiziţie</t>
  </si>
  <si>
    <t>3.7.</t>
  </si>
  <si>
    <t>Consultanță, din care:</t>
  </si>
  <si>
    <t>3.7.1.	plata serviciilor de consultanță la elaborarea cererii de finanțare și/ a planului de afaceri</t>
  </si>
  <si>
    <t>3.7.2 plata serviciilor de consultanță în domeniul managementului execuției investiției sau administrarea contractului de execuție (managementul de proiect)</t>
  </si>
  <si>
    <t>3.7.3. Auditul financiar</t>
  </si>
  <si>
    <t>3.7.4.Expertiză contabilă</t>
  </si>
  <si>
    <t xml:space="preserve">3.8. </t>
  </si>
  <si>
    <t xml:space="preserve">Asistență tehnică </t>
  </si>
  <si>
    <t>TOTAL CAPITOL 3</t>
  </si>
  <si>
    <t>CAP. 4</t>
  </si>
  <si>
    <t>Cheltuieli pentru investiţia de bază</t>
  </si>
  <si>
    <t>4.1</t>
  </si>
  <si>
    <t>Construcţii şi instalaţii</t>
  </si>
  <si>
    <t>4.2</t>
  </si>
  <si>
    <t>Montaj utilaje, echipamente tehnologice şi funcţionale</t>
  </si>
  <si>
    <t>4.3</t>
  </si>
  <si>
    <t>Utilaje, echipamente tehnologice şi funcţionale care necesită montaj</t>
  </si>
  <si>
    <t>4.4</t>
  </si>
  <si>
    <t>Utilaje, echipamente tehnologice şi funcţionale care nu necesită montaj şi echipamente de transport</t>
  </si>
  <si>
    <t>4.5</t>
  </si>
  <si>
    <t>Dotări, din care:</t>
  </si>
  <si>
    <t>4.5.1</t>
  </si>
  <si>
    <t>a)cheltuieli cu achiziționarea de echipamente tehnologice, utilaje, instalații de lucru, mobilier, echipamente informatice, birotică, de natura mijloacelor fixe</t>
  </si>
  <si>
    <t xml:space="preserve">4.5.2. </t>
  </si>
  <si>
    <t xml:space="preserve">Cheltuieli cu achiziționarea de instalații/ echipamente specifice în scopul obținerii unei economii de energie, precum și sisteme care utilizează surse regenerabile/ alternative de energie pentru eficientizarea activităților pentru care a solicitat finanțare </t>
  </si>
  <si>
    <t>4.6</t>
  </si>
  <si>
    <t>Active necorporale</t>
  </si>
  <si>
    <t>TOTAL CAPITOL 4</t>
  </si>
  <si>
    <t>CAP. 5</t>
  </si>
  <si>
    <t>Alte cheltuieli</t>
  </si>
  <si>
    <t xml:space="preserve">5.1. </t>
  </si>
  <si>
    <t>Organizare de șantier</t>
  </si>
  <si>
    <t>5.1.1.Lucrări de construcţii şi instalaţii aferente organizării de şantier</t>
  </si>
  <si>
    <t>5.1.2 Cheltuieli conexe organizării de șantier</t>
  </si>
  <si>
    <t xml:space="preserve">5.2. </t>
  </si>
  <si>
    <t>Comisioane, cote și taxe</t>
  </si>
  <si>
    <t>5.3.</t>
  </si>
  <si>
    <t>Cheltuieli diverse și neprevăzute</t>
  </si>
  <si>
    <t xml:space="preserve">5.4. </t>
  </si>
  <si>
    <t xml:space="preserve">Cheltuieli pentru informare și publicitate </t>
  </si>
  <si>
    <t> TOTAL CAPITOL 5</t>
  </si>
  <si>
    <t>CAP. 6</t>
  </si>
  <si>
    <t>Cheltuieli pentru probe tehnologice si teste</t>
  </si>
  <si>
    <t>6.1.</t>
  </si>
  <si>
    <t>Pregătirea personalului de exploatare</t>
  </si>
  <si>
    <t>6.2.</t>
  </si>
  <si>
    <t>Probe tehnologice și teste</t>
  </si>
  <si>
    <t> TOTAL CAPITOL 6</t>
  </si>
  <si>
    <t>CAP. 7</t>
  </si>
  <si>
    <t>Cheltuieli cu activități specifice priorității de investiție</t>
  </si>
  <si>
    <t>7.1.</t>
  </si>
  <si>
    <t>Cheltuieli cu activități de certificare/recertificare a produselor, serviciilor, proceselor</t>
  </si>
  <si>
    <t xml:space="preserve">7.2. </t>
  </si>
  <si>
    <t>Cheltuieli cu activități  de activități  de certificare/recertificare a sistemelor de management</t>
  </si>
  <si>
    <t>7.3.</t>
  </si>
  <si>
    <t>Cheltuiei cu activități de internaționalizare</t>
  </si>
  <si>
    <t>7.4.</t>
  </si>
  <si>
    <t xml:space="preserve"> Cheltuieli cu adaptarea proceselor tehnologice de producție la sistemele de certificare şi standardizare specifice piețelor de export; </t>
  </si>
  <si>
    <t>TOTAL CAPITOL 7</t>
  </si>
  <si>
    <t>TOTAL CHELTUIELI DIRECTE</t>
  </si>
  <si>
    <t>CHELTUIELI INDIRECTE ELIGIBILE</t>
  </si>
  <si>
    <t>Cheltuieli indirecte</t>
  </si>
  <si>
    <t>TOTAL CHELTUIELI ELIGIBILE INDIRECTE</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</si>
  <si>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</si>
  <si>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</si>
  <si>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</si>
  <si>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</si>
  <si>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</si>
  <si>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</si>
  <si>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</si>
  <si>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</si>
  <si>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</si>
  <si>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</si>
  <si>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</si>
  <si>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</si>
  <si>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</si>
  <si>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</si>
  <si>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</si>
  <si>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</si>
  <si>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</si>
  <si>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Ajutor de minimis solicitat</t>
  </si>
  <si>
    <t>Procentul contributiei Solicitantului la cheltuielile eligibile</t>
  </si>
  <si>
    <t>Cifra de afaceri bilant 2023</t>
  </si>
  <si>
    <t>Raportul dintre cuantumul finantarii nerambursabile solicitate si cifra de afaceri inregistrata in anul fiscal anterior depunerii cererii de finantare</t>
  </si>
  <si>
    <t>PROIECȚII FINANCIARE</t>
  </si>
  <si>
    <t>Tabel 1: PROIECTII FINANCIARE - FARA ADOPTAREA PROIECTULUI DE INVESTITIE</t>
  </si>
  <si>
    <t>Nr</t>
  </si>
  <si>
    <t>Total</t>
  </si>
  <si>
    <t>Implementare si operare</t>
  </si>
  <si>
    <t>AN 1</t>
  </si>
  <si>
    <t>AN 2</t>
  </si>
  <si>
    <t>AN 3</t>
  </si>
  <si>
    <t>AN 4</t>
  </si>
  <si>
    <t>AN 5</t>
  </si>
  <si>
    <t>INCASARI DIN ACTIVITATEA DE EXPLOATARE (fara investitie)</t>
  </si>
  <si>
    <t xml:space="preserve">Venituri din exploatare, incl TVA </t>
  </si>
  <si>
    <t>Venituri din vanzari produse</t>
  </si>
  <si>
    <t>Venituri din prestari servicii</t>
  </si>
  <si>
    <t>Venituri din vanzari marfuri</t>
  </si>
  <si>
    <t>PLATI DIN ACTIVITATEA DE EXPLOATARE (fara investitie)</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</si>
  <si>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</si>
  <si>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</si>
  <si>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</si>
  <si>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</si>
  <si>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</si>
  <si>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</si>
  <si>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</si>
  <si>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</si>
  <si>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</si>
  <si>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</si>
  <si>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</si>
  <si>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</si>
  <si>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</si>
  <si>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</si>
  <si>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</si>
  <si>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</si>
  <si>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</si>
  <si>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</si>
  <si>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</si>
  <si>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</si>
  <si>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</si>
  <si>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</si>
  <si>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</si>
  <si>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</si>
  <si>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</si>
  <si>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</si>
  <si>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</si>
  <si>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</si>
  <si>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</si>
  <si>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</si>
  <si>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FINANTAREA  PROIECTULUI</t>
  </si>
  <si>
    <t>INCASARI DIN ACTIVITATEA DE FINANTARE</t>
  </si>
  <si>
    <t>Contributia solicitantului</t>
  </si>
  <si>
    <t>Credite pentru realizarea investiției</t>
  </si>
  <si>
    <t>Ajutor nerambursabil</t>
  </si>
  <si>
    <t>Total incasari din activitatea de finantare</t>
  </si>
  <si>
    <t>PLATI DIN ACTIVITATEA DE FINANTARE</t>
  </si>
  <si>
    <t xml:space="preserve">Rambursari de Credite (rate+dobanzi)  </t>
  </si>
  <si>
    <t>Total plati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</si>
  <si>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</si>
  <si>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</si>
  <si>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</si>
  <si>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</si>
  <si>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</si>
  <si>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</si>
  <si>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</si>
  <si>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</si>
  <si>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</si>
  <si>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</si>
  <si>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</si>
  <si>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</si>
  <si>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</si>
  <si>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</si>
  <si>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</si>
  <si>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</si>
  <si>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</si>
  <si>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</si>
  <si>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</si>
  <si>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</si>
  <si>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</si>
  <si>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Total incasari din finantare</t>
  </si>
  <si>
    <t>Total plati din finantare</t>
  </si>
  <si>
    <t>Flux de lichiditati din finantare</t>
  </si>
  <si>
    <t>FLUX DE LICHIDITATI TOTAL 
(exploatare, finantare, investitii)</t>
  </si>
  <si>
    <t>RENTABILITATE INVESTIȚIEI</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</si>
  <si>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</si>
  <si>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</si>
  <si>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</si>
  <si>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</si>
  <si>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</si>
  <si>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</si>
  <si>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</si>
  <si>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</si>
  <si>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</si>
  <si>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</si>
  <si>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</si>
  <si>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</si>
  <si>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</si>
  <si>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</si>
  <si>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</si>
  <si>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t>VANF (valoarea actualizata neta financiara)</t>
  </si>
  <si>
    <t>RIRF (rata interna de rentabilitate financiara)</t>
  </si>
  <si>
    <t>SUSTENABILITATEA FINANCIARĂ A INVESTIȚIEI</t>
  </si>
  <si>
    <t>Nr. Crt.</t>
  </si>
  <si>
    <t>CATEGORIA</t>
  </si>
  <si>
    <t>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</si>
  <si>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</si>
  <si>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</si>
  <si>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</si>
  <si>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</si>
  <si>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</si>
  <si>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</si>
  <si>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</si>
  <si>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</si>
  <si>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</si>
  <si>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5.1</t>
  </si>
  <si>
    <t xml:space="preserve">      Rate la imprumut - cofinantare la proiect</t>
  </si>
  <si>
    <t>5.2</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</si>
  <si>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</si>
  <si>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</si>
  <si>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</si>
  <si>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</si>
  <si>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</si>
  <si>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</si>
  <si>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</si>
  <si>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</si>
  <si>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</si>
  <si>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(inclusiv reinvestirile din cadrul proiectului de investitii)</t>
    </r>
  </si>
  <si>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</si>
  <si>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</si>
  <si>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</si>
  <si>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</si>
  <si>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</si>
  <si>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</si>
  <si>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</si>
  <si>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12.2.</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</si>
  <si>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</si>
  <si>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</si>
  <si>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</si>
  <si>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</si>
  <si>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</si>
  <si>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</si>
  <si>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</si>
  <si>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</si>
  <si>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</si>
  <si>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</si>
  <si>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t>
  </si>
  <si>
    <t>Alte venituri din exploatare (fără TVA)</t>
  </si>
  <si>
    <t>TVA aferentă altor venituri din exploatare</t>
  </si>
  <si>
    <t>Venituri financiare</t>
  </si>
  <si>
    <t>Venituri din interese de participare</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</si>
  <si>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</si>
  <si>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</si>
  <si>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</si>
  <si>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</si>
  <si>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</si>
  <si>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</si>
  <si>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</si>
  <si>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</si>
  <si>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</si>
  <si>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</si>
  <si>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</si>
  <si>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</si>
  <si>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</si>
  <si>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</si>
  <si>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</si>
  <si>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</si>
  <si>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</si>
  <si>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</si>
  <si>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</si>
  <si>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</si>
  <si>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</si>
  <si>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 financiare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</si>
  <si>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</si>
  <si>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</si>
  <si>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</si>
  <si>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</si>
  <si>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</si>
  <si>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</si>
  <si>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</si>
  <si>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</si>
  <si>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</si>
  <si>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</si>
  <si>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</si>
  <si>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</si>
  <si>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</si>
  <si>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</si>
  <si>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</si>
  <si>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</si>
  <si>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</si>
  <si>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</si>
  <si>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</si>
  <si>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</si>
  <si>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</si>
  <si>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</si>
  <si>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</si>
  <si>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</si>
  <si>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</si>
  <si>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</si>
  <si>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</si>
  <si>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</si>
  <si>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</si>
  <si>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</si>
  <si>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</si>
  <si>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</si>
  <si>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</si>
  <si>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VENITURI TOTALE</t>
  </si>
  <si>
    <t>CHELTUIELI TOTALE</t>
  </si>
  <si>
    <t>REZULTATUL BRUT AL EXERCIŢIULUI FINANCIAR</t>
  </si>
  <si>
    <t>Impozit *</t>
  </si>
  <si>
    <t>REZULTATUL NET AL EXERCIŢIULUI FINANCIAR</t>
  </si>
  <si>
    <t>Tabel 1 - Proiecția fluxului de numerar la nivelul întregii activități a întreprinderii, cu ajutor nerambursabil, pe perioada de implementare și operare a investiției</t>
  </si>
  <si>
    <t>12.1</t>
  </si>
  <si>
    <t>12.5.</t>
  </si>
  <si>
    <t>12.6.</t>
  </si>
  <si>
    <t>13.1.</t>
  </si>
  <si>
    <t>13.2.</t>
  </si>
  <si>
    <t>13.3.</t>
  </si>
  <si>
    <t>13.4.</t>
  </si>
  <si>
    <t>14.1.</t>
  </si>
  <si>
    <t>14.2.</t>
  </si>
  <si>
    <t>15.1.</t>
  </si>
  <si>
    <t>15.2.</t>
  </si>
  <si>
    <t>16.1.</t>
  </si>
  <si>
    <t>16.2.</t>
  </si>
  <si>
    <t>17.1.</t>
  </si>
  <si>
    <t>17.2.</t>
  </si>
  <si>
    <t>20.1.</t>
  </si>
  <si>
    <t>20.2.</t>
  </si>
  <si>
    <t>21.1.</t>
  </si>
  <si>
    <t>21.2.</t>
  </si>
  <si>
    <t>21.3.</t>
  </si>
  <si>
    <t>Tabel 2 - Proiecția Contului de profit și pierdere la nivelul întregii activități a întreprinderii, pe perioada de implementare a proiectului</t>
  </si>
  <si>
    <t>9.1.</t>
  </si>
  <si>
    <t>9.2.</t>
  </si>
  <si>
    <t>9.3.</t>
  </si>
  <si>
    <t>* în cazul microintreprinderilor, se va calcula impozitul pe profit sau impozitul pe cifra de afaceri, după cum este cazul</t>
  </si>
  <si>
    <t>SUSTENABILITATEA FINANCIARĂ ÎNDEPLINITĂ</t>
  </si>
  <si>
    <t>DA</t>
  </si>
  <si>
    <t>Pentru Valoarea reziduala, se va consulta Economic Appraisal Vademecum 2021-2027</t>
  </si>
  <si>
    <t>https://ec.europa.eu/regional_policy/information-sources/publications/guides/2021/economic-appraisal-vademecum-2021-2027-general-principles-and-sector-applications_en</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</si>
  <si>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împreună cu activitatea investiției. 
Pe perioada de implementare a investiției se poate presupune că veniturile și costurile sunt egale cu varianta FĂRĂ PROIECT (dacă proiectul nu generează venituri și cheltuieli suplimentare în această perioadă). 
După perioada de implementare se vor introduce valorile previzionate în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</si>
  <si>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Total incasari (intrari de lichiditati) din activitatea de exploatare (FĂRĂ proiect)</t>
  </si>
  <si>
    <t xml:space="preserve">Cheltuieli pentru amenajarea terenului </t>
  </si>
  <si>
    <t xml:space="preserve">PROGRAMUL REGIONAL BUCURESTI ILFOV  2021-2027 
Prioritatea 1 “O regiune competititivă prin inovare, digitalizare și întreprinderi dinamice”
Acțiunea 1.8  Sprijin pentru creșterea durabilă și modernizarea tehnologică a microîntreprinderilor                                                                                                                                                                                                                                            </t>
  </si>
  <si>
    <t>Macheta se va completa de către Solicitant</t>
  </si>
  <si>
    <t xml:space="preserve">Aceasta macheta are ca scop: 
1. Fundamentarea bugetului
2. Realizarea proiectiilor financiare
3. Determinarea indicatorilor de performanta financiara a proiectului.
4. Determinarea sustenabilitatii proiectului
</t>
  </si>
  <si>
    <t>Se recomanda utilizarea acestei machete; modificarea formulelor de calcul atrage dupa sine excluderea aplicatiei de la finantare.</t>
  </si>
  <si>
    <r>
      <t xml:space="preserve">Datele se introduc </t>
    </r>
    <r>
      <rPr>
        <b/>
        <u/>
        <sz val="11"/>
        <color rgb="FFFF0000"/>
        <rFont val="Calibri"/>
        <family val="2"/>
        <scheme val="minor"/>
      </rPr>
      <t>numai</t>
    </r>
    <r>
      <rPr>
        <b/>
        <sz val="11"/>
        <color rgb="FFFF0000"/>
        <rFont val="Calibri"/>
        <family val="2"/>
        <scheme val="minor"/>
      </rPr>
      <t xml:space="preserve"> in celulele marcate cu gri;  datele se introduc in LEI.</t>
    </r>
  </si>
  <si>
    <t xml:space="preserve">Restul datelor sunt fie predefinite, fie generate automat. </t>
  </si>
  <si>
    <r>
      <t>NU  se vor modifica formulele de calcul</t>
    </r>
    <r>
      <rPr>
        <sz val="11"/>
        <rFont val="Calibri"/>
        <family val="2"/>
        <scheme val="minor"/>
      </rPr>
      <t xml:space="preserve"> - acestea sunt calculate automat in urma introducerii datelor de intrare</t>
    </r>
  </si>
  <si>
    <t>Macheta privind analiza şi previziunea financiară Microintreprinderi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</si>
</sst>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9" x14ac:knownFonts="1">
    <font>
      <sz val="11"/>
      <color theme="1"/>
      <name val="Calibri"/>
      <family val="2"/>
      <charset val="238"/>
      <scheme val="minor"/>
    </font>
    <font>
      <sz val="11"/>
      <color theme="1"/>
      <name val="Calibri"/>
      <family val="2"/>
      <charset val="238"/>
      <scheme val="minor"/>
    </font>
    <font>
      <b/>
      <sz val="11"/>
      <color theme="0"/>
      <name val="Arial Narrow"/>
      <family val="2"/>
    </font>
    <font>
      <b/>
      <sz val="12"/>
      <color theme="1"/>
      <name val="Arial Narrow"/>
      <family val="2"/>
    </font>
    <font>
      <b/>
      <sz val="10"/>
      <name val="Arial Narrow"/>
      <family val="2"/>
    </font>
    <font>
      <sz val="10"/>
      <name val="Arial Narrow"/>
      <family val="2"/>
    </font>
    <font>
      <b/>
      <sz val="11"/>
      <name val="Arial Narrow"/>
      <family val="2"/>
    </font>
    <font>
      <b/>
      <sz val="10"/>
      <name val="Arial Narrow"/>
      <family val="2"/>
      <charset val="238"/>
    </font>
    <font>
      <sz val="10"/>
      <name val="Arial Narrow"/>
      <family val="2"/>
      <charset val="238"/>
    </font>
    <font>
      <b/>
      <sz val="14"/>
      <name val="Arial Narrow"/>
      <family val="2"/>
    </font>
    <font>
      <sz val="11"/>
      <name val="Arial Narrow"/>
      <family val="2"/>
    </font>
    <font>
      <b/>
      <sz val="12"/>
      <name val="Arial Narrow"/>
      <family val="2"/>
    </font>
    <font>
      <sz val="11"/>
      <color theme="1"/>
      <name val="Arial Narrow"/>
      <family val="2"/>
    </font>
    <font>
      <b/>
      <sz val="11"/>
      <color theme="1"/>
      <name val="Arial Narrow"/>
      <family val="2"/>
    </font>
    <font>
      <b/>
      <sz val="10"/>
      <color theme="1"/>
      <name val="Calibri"/>
      <family val="2"/>
      <scheme val="minor"/>
    </font>
    <font>
      <b/>
      <sz val="10"/>
      <color theme="1"/>
      <name val="Calibri"/>
      <family val="2"/>
      <charset val="238"/>
      <scheme val="minor"/>
    </font>
    <font>
      <sz val="9"/>
      <name val="Calibri"/>
      <family val="2"/>
      <charset val="238"/>
      <scheme val="minor"/>
    </font>
    <font>
      <sz val="9"/>
      <color theme="1"/>
      <name val="Calibri"/>
      <family val="2"/>
      <charset val="238"/>
      <scheme val="minor"/>
    </font>
    <font>
      <b/>
      <sz val="9"/>
      <color theme="1"/>
      <name val="Calibri"/>
      <family val="2"/>
      <charset val="238"/>
      <scheme val="minor"/>
    </font>
    <font>
      <b/>
      <sz val="9"/>
      <name val="Calibri"/>
      <family val="2"/>
      <charset val="238"/>
      <scheme val="minor"/>
    </font>
    <font>
      <sz val="10"/>
      <color theme="1"/>
      <name val="Trebuchet MS"/>
      <family val="2"/>
    </font>
    <font>
      <sz val="11"/>
      <color theme="1"/>
      <name val="Calibri"/>
      <family val="2"/>
      <scheme val="minor"/>
    </font>
    <font>
      <b/>
      <sz val="10"/>
      <color theme="1"/>
      <name val="Trebuchet MS"/>
      <family val="2"/>
    </font>
    <font>
      <b/>
      <sz val="10"/>
      <name val="Arial"/>
      <family val="2"/>
    </font>
    <font>
      <sz val="10"/>
      <name val="Calibri"/>
      <family val="2"/>
      <charset val="238"/>
      <scheme val="minor"/>
    </font>
    <font>
      <b/>
      <i/>
      <sz val="9"/>
      <name val="Calibri"/>
      <family val="2"/>
      <charset val="238"/>
      <scheme val="minor"/>
    </font>
    <font>
      <b/>
      <sz val="9"/>
      <color rgb="FFFF0000"/>
      <name val="Calibri"/>
      <family val="2"/>
      <charset val="238"/>
      <scheme val="minor"/>
    </font>
    <font>
      <b/>
      <sz val="10"/>
      <name val="Calibri"/>
      <family val="2"/>
      <charset val="238"/>
      <scheme val="minor"/>
    </font>
    <font>
      <sz val="10"/>
      <color theme="1"/>
      <name val="Calibri"/>
      <family val="2"/>
      <charset val="238"/>
      <scheme val="minor"/>
    </font>
    <font>
      <b/>
      <sz val="10"/>
      <name val="Trebuchet MS"/>
      <family val="2"/>
    </font>
    <font>
      <b/>
      <sz val="12"/>
      <name val="Times New Roman"/>
      <family val="1"/>
    </font>
    <font>
      <b/>
      <sz val="12"/>
      <color theme="1"/>
      <name val="Times New Roman"/>
      <family val="1"/>
    </font>
    <font>
      <sz val="10"/>
      <name val="Trebuchet MS"/>
      <family val="2"/>
    </font>
    <font>
      <sz val="9"/>
      <name val="Calibri"/>
      <family val="2"/>
      <scheme val="minor"/>
    </font>
    <font>
      <b/>
      <sz val="11"/>
      <name val="Calibri"/>
      <family val="2"/>
      <scheme val="minor"/>
    </font>
    <font>
      <b/>
      <sz val="11"/>
      <color rgb="FFFF0000"/>
      <name val="Calibri"/>
      <family val="2"/>
      <scheme val="minor"/>
    </font>
    <font>
      <sz val="11"/>
      <color indexed="10"/>
      <name val="Calibri"/>
      <family val="2"/>
      <scheme val="minor"/>
    </font>
    <font>
      <sz val="11"/>
      <name val="Calibri"/>
      <family val="2"/>
      <scheme val="minor"/>
    </font>
    <font>
      <b/>
      <u/>
      <sz val="11"/>
      <color rgb="FFFF0000"/>
      <name val="Calibri"/>
      <family val="2"/>
      <scheme val="minor"/>
    </font>
  </fonts>
  <fills count="7">
    <fill>
      <patternFill patternType="none"/>
    </fill>
    <fill>
      <patternFill patternType="gray125"/>
    </fill>
    <fill>
      <patternFill patternType="solid">
        <fgColor theme="1" tint="0.499984740745262"/>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s>
  <borders count="4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s>
  <cellStyleXfs count="4">
    <xf numFmtId="0" fontId="0" fillId="0" borderId="0"/>
    <xf numFmtId="9" fontId="1" fillId="0" borderId="0" applyFont="0" applyFill="0" applyBorder="0" applyAlignment="0" applyProtection="0"/>
    <xf numFmtId="0" fontId="1" fillId="0" borderId="0"/>
    <xf numFmtId="0" fontId="21" fillId="0" borderId="0"/>
  </cellStyleXfs>
  <cellXfs count="289">
    <xf numFmtId="0" fontId="0" fillId="0" borderId="0" xfId="0"/>
    <xf numFmtId="4" fontId="2" fillId="2" borderId="7" xfId="2" applyNumberFormat="1" applyFont="1" applyFill="1" applyBorder="1" applyAlignment="1" applyProtection="1">
      <alignment horizontal="center" vertical="center" wrapText="1"/>
      <protection locked="0"/>
    </xf>
    <xf numFmtId="49" fontId="4" fillId="4" borderId="12" xfId="2" applyNumberFormat="1" applyFont="1" applyFill="1" applyBorder="1" applyAlignment="1" applyProtection="1">
      <alignment vertical="center"/>
      <protection locked="0"/>
    </xf>
    <xf numFmtId="49" fontId="5" fillId="4" borderId="14" xfId="2" applyNumberFormat="1" applyFont="1" applyFill="1" applyBorder="1" applyAlignment="1" applyProtection="1">
      <alignment horizontal="right" vertical="center"/>
      <protection locked="0"/>
    </xf>
    <xf numFmtId="0" fontId="5" fillId="4" borderId="7" xfId="2" applyFont="1" applyFill="1" applyBorder="1" applyAlignment="1" applyProtection="1">
      <alignment vertical="center" wrapText="1"/>
      <protection locked="0"/>
    </xf>
    <xf numFmtId="4" fontId="5" fillId="5" borderId="7" xfId="2" applyNumberFormat="1" applyFont="1" applyFill="1" applyBorder="1" applyAlignment="1" applyProtection="1">
      <alignment horizontal="right" vertical="center"/>
      <protection locked="0"/>
    </xf>
    <xf numFmtId="4" fontId="5" fillId="4" borderId="7" xfId="2" applyNumberFormat="1" applyFont="1" applyFill="1" applyBorder="1" applyAlignment="1">
      <alignment horizontal="right" vertical="center"/>
    </xf>
    <xf numFmtId="4" fontId="5" fillId="4" borderId="15" xfId="2" applyNumberFormat="1" applyFont="1" applyFill="1" applyBorder="1" applyAlignment="1">
      <alignment horizontal="right" vertical="center"/>
    </xf>
    <xf numFmtId="49" fontId="5" fillId="4" borderId="14" xfId="2" applyNumberFormat="1" applyFont="1" applyFill="1" applyBorder="1" applyAlignment="1" applyProtection="1">
      <alignment vertical="center"/>
      <protection locked="0"/>
    </xf>
    <xf numFmtId="0" fontId="4" fillId="4" borderId="7" xfId="2" applyFont="1" applyFill="1" applyBorder="1" applyAlignment="1" applyProtection="1">
      <alignment horizontal="right" vertical="center" wrapText="1"/>
      <protection locked="0"/>
    </xf>
    <xf numFmtId="4" fontId="6" fillId="4" borderId="7" xfId="2" applyNumberFormat="1" applyFont="1" applyFill="1" applyBorder="1" applyAlignment="1">
      <alignment horizontal="right" vertical="center"/>
    </xf>
    <xf numFmtId="4" fontId="6" fillId="4" borderId="15" xfId="2" applyNumberFormat="1" applyFont="1" applyFill="1" applyBorder="1" applyAlignment="1">
      <alignment horizontal="right" vertical="center"/>
    </xf>
    <xf numFmtId="49" fontId="4" fillId="4" borderId="14" xfId="2" applyNumberFormat="1" applyFont="1" applyFill="1" applyBorder="1" applyAlignment="1" applyProtection="1">
      <alignment vertical="center"/>
      <protection locked="0"/>
    </xf>
    <xf numFmtId="0" fontId="5" fillId="4" borderId="7" xfId="0" applyFont="1" applyFill="1" applyBorder="1" applyAlignment="1" applyProtection="1">
      <alignment vertical="center" wrapText="1"/>
      <protection locked="0"/>
    </xf>
    <xf numFmtId="49" fontId="7" fillId="4" borderId="14" xfId="2" applyNumberFormat="1" applyFont="1" applyFill="1" applyBorder="1" applyAlignment="1" applyProtection="1">
      <alignment horizontal="left" vertical="center"/>
      <protection locked="0"/>
    </xf>
    <xf numFmtId="0" fontId="7" fillId="4" borderId="16" xfId="2" applyFont="1" applyFill="1" applyBorder="1" applyAlignment="1" applyProtection="1">
      <alignment vertical="center" wrapText="1"/>
      <protection locked="0"/>
    </xf>
    <xf numFmtId="0" fontId="7" fillId="4" borderId="17" xfId="2" applyFont="1" applyFill="1" applyBorder="1" applyAlignment="1" applyProtection="1">
      <alignment vertical="center" wrapText="1"/>
      <protection locked="0"/>
    </xf>
    <xf numFmtId="0" fontId="7" fillId="4" borderId="18" xfId="2" applyFont="1" applyFill="1" applyBorder="1" applyAlignment="1" applyProtection="1">
      <alignment vertical="center" wrapText="1"/>
      <protection locked="0"/>
    </xf>
    <xf numFmtId="0" fontId="8" fillId="4" borderId="7" xfId="2" applyFont="1" applyFill="1" applyBorder="1" applyAlignment="1" applyProtection="1">
      <alignment vertical="center" wrapText="1"/>
      <protection locked="0"/>
    </xf>
    <xf numFmtId="4" fontId="4" fillId="5" borderId="7" xfId="2" applyNumberFormat="1" applyFont="1" applyFill="1" applyBorder="1" applyAlignment="1">
      <alignment horizontal="right" vertical="center"/>
    </xf>
    <xf numFmtId="4" fontId="8" fillId="4" borderId="7" xfId="2" applyNumberFormat="1" applyFont="1" applyFill="1" applyBorder="1" applyAlignment="1">
      <alignment horizontal="right" vertical="center"/>
    </xf>
    <xf numFmtId="4" fontId="8" fillId="4" borderId="15" xfId="2" applyNumberFormat="1" applyFont="1" applyFill="1" applyBorder="1" applyAlignment="1">
      <alignment horizontal="right" vertical="center"/>
    </xf>
    <xf numFmtId="0" fontId="7" fillId="4" borderId="7" xfId="2" applyFont="1" applyFill="1" applyBorder="1" applyAlignment="1" applyProtection="1">
      <alignment horizontal="right" vertical="center" wrapText="1"/>
      <protection locked="0"/>
    </xf>
    <xf numFmtId="49" fontId="4" fillId="4" borderId="14" xfId="2" applyNumberFormat="1" applyFont="1" applyFill="1" applyBorder="1" applyAlignment="1" applyProtection="1">
      <alignment horizontal="left" vertical="center"/>
      <protection locked="0"/>
    </xf>
    <xf numFmtId="4" fontId="5" fillId="4" borderId="7" xfId="2" applyNumberFormat="1" applyFont="1" applyFill="1" applyBorder="1" applyAlignment="1" applyProtection="1">
      <alignment horizontal="right" vertical="center"/>
      <protection locked="0"/>
    </xf>
    <xf numFmtId="49" fontId="8" fillId="4" borderId="14" xfId="2" applyNumberFormat="1" applyFont="1" applyFill="1" applyBorder="1" applyAlignment="1" applyProtection="1">
      <alignment horizontal="right" vertical="center"/>
      <protection locked="0"/>
    </xf>
    <xf numFmtId="0" fontId="8" fillId="4" borderId="7" xfId="2" applyFont="1" applyFill="1" applyBorder="1" applyAlignment="1" applyProtection="1">
      <alignment horizontal="left" vertical="center"/>
      <protection locked="0"/>
    </xf>
    <xf numFmtId="4" fontId="5" fillId="4" borderId="7" xfId="2" applyNumberFormat="1" applyFont="1" applyFill="1" applyBorder="1" applyAlignment="1" applyProtection="1">
      <alignment horizontal="center" vertical="center"/>
      <protection locked="0"/>
    </xf>
    <xf numFmtId="4" fontId="5" fillId="4" borderId="15" xfId="2" applyNumberFormat="1" applyFont="1" applyFill="1" applyBorder="1" applyAlignment="1" applyProtection="1">
      <alignment vertical="center" wrapText="1"/>
      <protection locked="0"/>
    </xf>
    <xf numFmtId="4" fontId="5" fillId="4" borderId="7" xfId="2" applyNumberFormat="1" applyFont="1" applyFill="1" applyBorder="1" applyAlignment="1">
      <alignment horizontal="center" vertical="center"/>
    </xf>
    <xf numFmtId="4" fontId="5" fillId="4" borderId="7" xfId="2" applyNumberFormat="1" applyFont="1" applyFill="1" applyBorder="1" applyAlignment="1" applyProtection="1">
      <alignment vertical="center" wrapText="1"/>
      <protection locked="0"/>
    </xf>
    <xf numFmtId="49" fontId="5" fillId="4" borderId="19" xfId="2" applyNumberFormat="1" applyFont="1" applyFill="1" applyBorder="1" applyAlignment="1" applyProtection="1">
      <alignment horizontal="right" vertical="center"/>
      <protection locked="0"/>
    </xf>
    <xf numFmtId="0" fontId="4" fillId="4" borderId="20" xfId="2" applyFont="1" applyFill="1" applyBorder="1" applyAlignment="1" applyProtection="1">
      <alignment horizontal="right" vertical="center" wrapText="1"/>
      <protection locked="0"/>
    </xf>
    <xf numFmtId="4" fontId="6" fillId="4" borderId="20" xfId="2" applyNumberFormat="1" applyFont="1" applyFill="1" applyBorder="1" applyAlignment="1">
      <alignment horizontal="right" vertical="center"/>
    </xf>
    <xf numFmtId="4" fontId="6" fillId="4" borderId="21" xfId="2" applyNumberFormat="1" applyFont="1" applyFill="1" applyBorder="1" applyAlignment="1">
      <alignment horizontal="right" vertical="center"/>
    </xf>
    <xf numFmtId="0" fontId="8" fillId="4" borderId="7" xfId="2" applyFont="1" applyFill="1" applyBorder="1" applyAlignment="1" applyProtection="1">
      <alignment horizontal="left" vertical="center" wrapText="1"/>
      <protection locked="0"/>
    </xf>
    <xf numFmtId="4" fontId="6" fillId="5" borderId="7" xfId="2" applyNumberFormat="1" applyFont="1" applyFill="1" applyBorder="1" applyAlignment="1">
      <alignment horizontal="right" vertical="center"/>
    </xf>
    <xf numFmtId="49" fontId="5" fillId="4" borderId="22" xfId="2" applyNumberFormat="1" applyFont="1" applyFill="1" applyBorder="1" applyAlignment="1" applyProtection="1">
      <alignment horizontal="right" vertical="center"/>
      <protection locked="0"/>
    </xf>
    <xf numFmtId="0" fontId="8" fillId="4" borderId="6" xfId="2" applyFont="1" applyFill="1" applyBorder="1" applyAlignment="1" applyProtection="1">
      <alignment horizontal="left" vertical="center" wrapText="1"/>
      <protection locked="0"/>
    </xf>
    <xf numFmtId="0" fontId="0" fillId="0" borderId="23" xfId="0" applyBorder="1"/>
    <xf numFmtId="0" fontId="7" fillId="0" borderId="24" xfId="0" applyFont="1" applyBorder="1" applyAlignment="1">
      <alignment horizontal="right"/>
    </xf>
    <xf numFmtId="4" fontId="6" fillId="4" borderId="24" xfId="2" applyNumberFormat="1" applyFont="1" applyFill="1" applyBorder="1" applyAlignment="1">
      <alignment horizontal="right" vertical="center"/>
    </xf>
    <xf numFmtId="4" fontId="6" fillId="4" borderId="25" xfId="2" applyNumberFormat="1" applyFont="1" applyFill="1" applyBorder="1" applyAlignment="1">
      <alignment horizontal="right" vertical="center"/>
    </xf>
    <xf numFmtId="4" fontId="6" fillId="4" borderId="10" xfId="2" applyNumberFormat="1" applyFont="1" applyFill="1" applyBorder="1" applyAlignment="1">
      <alignment horizontal="right" vertical="center"/>
    </xf>
    <xf numFmtId="4" fontId="6" fillId="4" borderId="11" xfId="2" applyNumberFormat="1" applyFont="1" applyFill="1" applyBorder="1" applyAlignment="1">
      <alignment horizontal="right" vertical="center"/>
    </xf>
    <xf numFmtId="0" fontId="5" fillId="4" borderId="14" xfId="2" applyFont="1" applyFill="1" applyBorder="1" applyAlignment="1" applyProtection="1">
      <alignment horizontal="right" vertical="center"/>
      <protection locked="0"/>
    </xf>
    <xf numFmtId="4" fontId="5" fillId="5" borderId="7" xfId="2" applyNumberFormat="1" applyFont="1" applyFill="1" applyBorder="1" applyAlignment="1">
      <alignment horizontal="right" vertical="center"/>
    </xf>
    <xf numFmtId="4" fontId="9" fillId="3" borderId="32" xfId="2" applyNumberFormat="1" applyFont="1" applyFill="1" applyBorder="1" applyAlignment="1">
      <alignment horizontal="right" vertical="center"/>
    </xf>
    <xf numFmtId="4" fontId="9" fillId="3" borderId="33" xfId="2" applyNumberFormat="1" applyFont="1" applyFill="1" applyBorder="1" applyAlignment="1">
      <alignment horizontal="right" vertical="center"/>
    </xf>
    <xf numFmtId="49" fontId="10" fillId="4" borderId="0" xfId="2" applyNumberFormat="1" applyFont="1" applyFill="1" applyAlignment="1" applyProtection="1">
      <alignment horizontal="right" vertical="center"/>
      <protection locked="0"/>
    </xf>
    <xf numFmtId="0" fontId="11" fillId="4" borderId="0" xfId="2" applyFont="1" applyFill="1" applyAlignment="1" applyProtection="1">
      <alignment horizontal="center" vertical="center" wrapText="1"/>
      <protection locked="0"/>
    </xf>
    <xf numFmtId="4" fontId="11" fillId="4" borderId="0" xfId="2" applyNumberFormat="1" applyFont="1" applyFill="1" applyAlignment="1" applyProtection="1">
      <alignment horizontal="right" vertical="center"/>
      <protection locked="0"/>
    </xf>
    <xf numFmtId="49" fontId="5" fillId="4" borderId="0" xfId="2" applyNumberFormat="1" applyFont="1" applyFill="1" applyAlignment="1" applyProtection="1">
      <alignment horizontal="right" vertical="center"/>
      <protection locked="0"/>
    </xf>
    <xf numFmtId="0" fontId="5" fillId="4" borderId="0" xfId="2" applyFont="1" applyFill="1" applyAlignment="1" applyProtection="1">
      <alignment horizontal="right" vertical="center" wrapText="1"/>
      <protection locked="0"/>
    </xf>
    <xf numFmtId="4" fontId="5" fillId="4" borderId="0" xfId="2" applyNumberFormat="1" applyFont="1" applyFill="1" applyAlignment="1" applyProtection="1">
      <alignment horizontal="right" vertical="center"/>
      <protection locked="0"/>
    </xf>
    <xf numFmtId="4" fontId="4" fillId="4" borderId="0" xfId="2" quotePrefix="1" applyNumberFormat="1" applyFont="1" applyFill="1" applyAlignment="1" applyProtection="1">
      <alignment horizontal="right" vertical="center"/>
      <protection locked="0"/>
    </xf>
    <xf numFmtId="0" fontId="12" fillId="4" borderId="0" xfId="0" applyFont="1" applyFill="1" applyProtection="1">
      <protection locked="0"/>
    </xf>
    <xf numFmtId="0" fontId="13" fillId="0" borderId="12" xfId="2" applyFont="1" applyBorder="1" applyAlignment="1" applyProtection="1">
      <alignment vertical="center" wrapText="1"/>
      <protection locked="0"/>
    </xf>
    <xf numFmtId="0" fontId="13" fillId="0" borderId="3" xfId="2" applyFont="1" applyBorder="1" applyAlignment="1" applyProtection="1">
      <alignment horizontal="center" vertical="center" wrapText="1"/>
      <protection locked="0"/>
    </xf>
    <xf numFmtId="0" fontId="13" fillId="0" borderId="13" xfId="2" applyFont="1" applyBorder="1" applyAlignment="1" applyProtection="1">
      <alignment horizontal="right" vertical="center" wrapText="1"/>
      <protection locked="0"/>
    </xf>
    <xf numFmtId="0" fontId="12" fillId="4" borderId="0" xfId="0" applyFont="1" applyFill="1" applyAlignment="1" applyProtection="1">
      <alignment vertical="center"/>
      <protection locked="0"/>
    </xf>
    <xf numFmtId="0" fontId="12" fillId="0" borderId="14" xfId="2" applyFont="1" applyBorder="1" applyAlignment="1" applyProtection="1">
      <alignment horizontal="center" vertical="center" wrapText="1"/>
      <protection locked="0"/>
    </xf>
    <xf numFmtId="0" fontId="13" fillId="0" borderId="7" xfId="2" applyFont="1" applyBorder="1" applyAlignment="1" applyProtection="1">
      <alignment vertical="center" wrapText="1"/>
      <protection locked="0"/>
    </xf>
    <xf numFmtId="4" fontId="13" fillId="0" borderId="15" xfId="2" applyNumberFormat="1" applyFont="1" applyBorder="1" applyAlignment="1">
      <alignment horizontal="right" vertical="center"/>
    </xf>
    <xf numFmtId="0" fontId="12" fillId="0" borderId="7" xfId="2" applyFont="1" applyBorder="1" applyAlignment="1" applyProtection="1">
      <alignment vertical="center" wrapText="1"/>
      <protection locked="0"/>
    </xf>
    <xf numFmtId="4" fontId="12" fillId="0" borderId="15" xfId="2" applyNumberFormat="1" applyFont="1" applyBorder="1" applyAlignment="1">
      <alignment horizontal="right" vertical="center"/>
    </xf>
    <xf numFmtId="4" fontId="12" fillId="5" borderId="15" xfId="2" applyNumberFormat="1" applyFont="1" applyFill="1" applyBorder="1" applyAlignment="1" applyProtection="1">
      <alignment horizontal="right" vertical="center"/>
      <protection locked="0"/>
    </xf>
    <xf numFmtId="0" fontId="12" fillId="0" borderId="23" xfId="2" applyFont="1" applyBorder="1" applyAlignment="1" applyProtection="1">
      <alignment horizontal="center" vertical="center" wrapText="1"/>
      <protection locked="0"/>
    </xf>
    <xf numFmtId="0" fontId="13" fillId="0" borderId="24" xfId="2" applyFont="1" applyBorder="1" applyAlignment="1" applyProtection="1">
      <alignment vertical="center" wrapText="1"/>
      <protection locked="0"/>
    </xf>
    <xf numFmtId="4" fontId="13" fillId="0" borderId="25" xfId="2" applyNumberFormat="1" applyFont="1" applyBorder="1" applyAlignment="1">
      <alignment horizontal="right" vertical="center"/>
    </xf>
    <xf numFmtId="9" fontId="12" fillId="4" borderId="0" xfId="1" applyFont="1" applyFill="1" applyAlignment="1" applyProtection="1">
      <alignment vertical="center"/>
      <protection locked="0"/>
    </xf>
    <xf numFmtId="0" fontId="6" fillId="4" borderId="12" xfId="0" applyFont="1" applyFill="1" applyBorder="1" applyAlignment="1" applyProtection="1">
      <alignment vertical="center" wrapText="1"/>
      <protection locked="0"/>
    </xf>
    <xf numFmtId="10" fontId="13" fillId="4" borderId="13" xfId="1" applyNumberFormat="1" applyFont="1" applyFill="1" applyBorder="1" applyAlignment="1" applyProtection="1">
      <alignment horizontal="center" vertical="center"/>
    </xf>
    <xf numFmtId="0" fontId="6" fillId="4" borderId="34" xfId="0" applyFont="1" applyFill="1" applyBorder="1" applyAlignment="1" applyProtection="1">
      <alignment vertical="center" wrapText="1"/>
      <protection locked="0"/>
    </xf>
    <xf numFmtId="0" fontId="6" fillId="4" borderId="23" xfId="0" applyFont="1" applyFill="1" applyBorder="1" applyAlignment="1" applyProtection="1">
      <alignment vertical="center" wrapText="1"/>
      <protection locked="0"/>
    </xf>
    <xf numFmtId="164" fontId="13" fillId="4" borderId="25" xfId="0" applyNumberFormat="1" applyFont="1" applyFill="1" applyBorder="1" applyAlignment="1">
      <alignment horizontal="center" vertical="center"/>
    </xf>
    <xf numFmtId="4" fontId="0" fillId="0" borderId="0" xfId="0" applyNumberFormat="1" applyAlignment="1">
      <alignment vertical="top"/>
    </xf>
    <xf numFmtId="3" fontId="16" fillId="0" borderId="0" xfId="0" applyNumberFormat="1" applyFont="1" applyAlignment="1">
      <alignment horizontal="right" vertical="top"/>
    </xf>
    <xf numFmtId="4" fontId="20" fillId="0" borderId="0" xfId="0" applyNumberFormat="1" applyFont="1" applyAlignment="1">
      <alignment horizontal="center" vertical="top"/>
    </xf>
    <xf numFmtId="3" fontId="19" fillId="0" borderId="7" xfId="0" applyNumberFormat="1" applyFont="1" applyBorder="1" applyAlignment="1">
      <alignment horizontal="center" vertical="center"/>
    </xf>
    <xf numFmtId="4" fontId="19" fillId="0" borderId="7" xfId="0" applyNumberFormat="1" applyFont="1" applyBorder="1" applyAlignment="1">
      <alignment horizontal="left" vertical="top" wrapText="1"/>
    </xf>
    <xf numFmtId="0" fontId="16" fillId="0" borderId="7" xfId="3" applyFont="1" applyBorder="1" applyAlignment="1">
      <alignment horizontal="right" vertical="top" wrapText="1"/>
    </xf>
    <xf numFmtId="4" fontId="16" fillId="0" borderId="7" xfId="0" applyNumberFormat="1" applyFont="1" applyBorder="1" applyAlignment="1">
      <alignment horizontal="left" vertical="top" wrapText="1"/>
    </xf>
    <xf numFmtId="3" fontId="19" fillId="0" borderId="7" xfId="0" applyNumberFormat="1" applyFont="1" applyBorder="1" applyAlignment="1">
      <alignment horizontal="right" vertical="top"/>
    </xf>
    <xf numFmtId="3" fontId="16" fillId="5" borderId="7" xfId="0" applyNumberFormat="1" applyFont="1" applyFill="1" applyBorder="1" applyAlignment="1" applyProtection="1">
      <alignment horizontal="right" vertical="top"/>
      <protection locked="0"/>
    </xf>
    <xf numFmtId="0" fontId="18" fillId="0" borderId="7" xfId="0" applyFont="1" applyBorder="1" applyAlignment="1">
      <alignment horizontal="right" vertical="top"/>
    </xf>
    <xf numFmtId="4" fontId="22" fillId="0" borderId="0" xfId="0" applyNumberFormat="1" applyFont="1" applyAlignment="1">
      <alignment horizontal="center" vertical="top"/>
    </xf>
    <xf numFmtId="4" fontId="16" fillId="0" borderId="7" xfId="3" applyNumberFormat="1" applyFont="1" applyBorder="1" applyAlignment="1">
      <alignment horizontal="left" vertical="top" wrapText="1"/>
    </xf>
    <xf numFmtId="0" fontId="17" fillId="0" borderId="7" xfId="0" applyFont="1" applyBorder="1" applyAlignment="1">
      <alignment horizontal="right" vertical="top"/>
    </xf>
    <xf numFmtId="3" fontId="18" fillId="0" borderId="7" xfId="0" applyNumberFormat="1" applyFont="1" applyBorder="1" applyAlignment="1">
      <alignment horizontal="right" vertical="top"/>
    </xf>
    <xf numFmtId="3" fontId="16" fillId="0" borderId="7" xfId="0" applyNumberFormat="1" applyFont="1" applyBorder="1" applyAlignment="1">
      <alignment horizontal="right" vertical="top"/>
    </xf>
    <xf numFmtId="4" fontId="16" fillId="0" borderId="7" xfId="0" applyNumberFormat="1" applyFont="1" applyBorder="1" applyAlignment="1">
      <alignment vertical="top" wrapText="1"/>
    </xf>
    <xf numFmtId="0" fontId="19" fillId="0" borderId="7" xfId="3" applyFont="1" applyBorder="1" applyAlignment="1">
      <alignment horizontal="right" vertical="top" wrapText="1"/>
    </xf>
    <xf numFmtId="0" fontId="16" fillId="0" borderId="7" xfId="0" applyFont="1" applyBorder="1" applyAlignment="1">
      <alignment horizontal="right" vertical="top"/>
    </xf>
    <xf numFmtId="0" fontId="16" fillId="0" borderId="20" xfId="0" applyFont="1" applyBorder="1" applyAlignment="1">
      <alignment vertical="top"/>
    </xf>
    <xf numFmtId="4" fontId="16" fillId="0" borderId="20" xfId="0" applyNumberFormat="1" applyFont="1" applyBorder="1" applyAlignment="1">
      <alignment horizontal="left" vertical="top" wrapText="1"/>
    </xf>
    <xf numFmtId="3" fontId="19" fillId="0" borderId="20" xfId="0" applyNumberFormat="1" applyFont="1" applyBorder="1" applyAlignment="1">
      <alignment horizontal="right" vertical="top"/>
    </xf>
    <xf numFmtId="3" fontId="16" fillId="0" borderId="20" xfId="0" applyNumberFormat="1" applyFont="1" applyBorder="1" applyAlignment="1">
      <alignment horizontal="right" vertical="top"/>
    </xf>
    <xf numFmtId="3" fontId="17" fillId="5" borderId="7" xfId="0" applyNumberFormat="1" applyFont="1" applyFill="1" applyBorder="1" applyAlignment="1" applyProtection="1">
      <alignment horizontal="right" vertical="top"/>
      <protection locked="0"/>
    </xf>
    <xf numFmtId="0" fontId="19" fillId="0" borderId="0" xfId="3" applyFont="1" applyAlignment="1">
      <alignment horizontal="right" vertical="top" wrapText="1"/>
    </xf>
    <xf numFmtId="4" fontId="19" fillId="0" borderId="0" xfId="0" applyNumberFormat="1" applyFont="1" applyAlignment="1">
      <alignment horizontal="left" vertical="top" wrapText="1"/>
    </xf>
    <xf numFmtId="3" fontId="19" fillId="0" borderId="0" xfId="0" applyNumberFormat="1" applyFont="1" applyAlignment="1">
      <alignment horizontal="right" vertical="top"/>
    </xf>
    <xf numFmtId="4" fontId="23" fillId="0" borderId="0" xfId="0" applyNumberFormat="1" applyFont="1" applyAlignment="1">
      <alignment vertical="top"/>
    </xf>
    <xf numFmtId="4" fontId="19" fillId="0" borderId="7" xfId="0" applyNumberFormat="1" applyFont="1" applyBorder="1" applyAlignment="1">
      <alignment vertical="top"/>
    </xf>
    <xf numFmtId="4" fontId="19" fillId="0" borderId="7" xfId="0" applyNumberFormat="1" applyFont="1" applyBorder="1" applyAlignment="1">
      <alignment horizontal="center" vertical="center"/>
    </xf>
    <xf numFmtId="4" fontId="19" fillId="0" borderId="0" xfId="0" applyNumberFormat="1" applyFont="1" applyAlignment="1">
      <alignment vertical="top"/>
    </xf>
    <xf numFmtId="0" fontId="19" fillId="0" borderId="20" xfId="0" applyFont="1" applyBorder="1" applyAlignment="1">
      <alignment horizontal="right" vertical="top"/>
    </xf>
    <xf numFmtId="4" fontId="19" fillId="0" borderId="20" xfId="0" applyNumberFormat="1" applyFont="1" applyBorder="1" applyAlignment="1">
      <alignment vertical="top" wrapText="1"/>
    </xf>
    <xf numFmtId="0" fontId="19" fillId="0" borderId="7" xfId="0" applyFont="1" applyBorder="1" applyAlignment="1">
      <alignment horizontal="right" vertical="top"/>
    </xf>
    <xf numFmtId="4" fontId="19" fillId="0" borderId="7" xfId="0" applyNumberFormat="1" applyFont="1" applyBorder="1" applyAlignment="1">
      <alignment vertical="top" wrapText="1"/>
    </xf>
    <xf numFmtId="0" fontId="16" fillId="0" borderId="0" xfId="0" applyFont="1" applyAlignment="1">
      <alignment horizontal="right" vertical="top"/>
    </xf>
    <xf numFmtId="4" fontId="16" fillId="0" borderId="0" xfId="0" applyNumberFormat="1" applyFont="1" applyAlignment="1">
      <alignment vertical="top" wrapText="1"/>
    </xf>
    <xf numFmtId="3" fontId="17" fillId="0" borderId="0" xfId="0" applyNumberFormat="1" applyFont="1" applyAlignment="1">
      <alignment vertical="top"/>
    </xf>
    <xf numFmtId="3" fontId="16" fillId="0" borderId="0" xfId="0" applyNumberFormat="1" applyFont="1" applyAlignment="1">
      <alignment vertical="top"/>
    </xf>
    <xf numFmtId="0" fontId="24" fillId="0" borderId="0" xfId="0" applyFont="1" applyAlignment="1">
      <alignment vertical="top"/>
    </xf>
    <xf numFmtId="0" fontId="0" fillId="0" borderId="0" xfId="0" applyAlignment="1">
      <alignment vertical="top"/>
    </xf>
    <xf numFmtId="0" fontId="16" fillId="0" borderId="0" xfId="0" applyFont="1" applyAlignment="1">
      <alignment horizontal="left" vertical="top" wrapText="1"/>
    </xf>
    <xf numFmtId="0" fontId="19" fillId="6" borderId="7" xfId="0" applyFont="1" applyFill="1" applyBorder="1" applyAlignment="1">
      <alignment vertical="top" wrapText="1"/>
    </xf>
    <xf numFmtId="0" fontId="16" fillId="0" borderId="0" xfId="0" applyFont="1" applyAlignment="1">
      <alignment vertical="top" wrapText="1"/>
    </xf>
    <xf numFmtId="49" fontId="16" fillId="0" borderId="0" xfId="0" applyNumberFormat="1" applyFont="1" applyAlignment="1">
      <alignment horizontal="center" vertical="top"/>
    </xf>
    <xf numFmtId="0" fontId="19" fillId="0" borderId="37" xfId="0" applyFont="1" applyBorder="1" applyAlignment="1">
      <alignment horizontal="right" vertical="top" wrapText="1"/>
    </xf>
    <xf numFmtId="3" fontId="20" fillId="0" borderId="0" xfId="0" applyNumberFormat="1" applyFont="1" applyAlignment="1">
      <alignment horizontal="center" vertical="top"/>
    </xf>
    <xf numFmtId="0" fontId="19" fillId="0" borderId="7" xfId="0" applyFont="1" applyBorder="1" applyAlignment="1">
      <alignment vertical="top" wrapText="1"/>
    </xf>
    <xf numFmtId="3" fontId="19" fillId="0" borderId="7" xfId="3" applyNumberFormat="1" applyFont="1" applyBorder="1" applyAlignment="1">
      <alignment horizontal="center" vertical="top" wrapText="1"/>
    </xf>
    <xf numFmtId="0" fontId="27" fillId="0" borderId="0" xfId="0" applyFont="1" applyAlignment="1">
      <alignment vertical="top"/>
    </xf>
    <xf numFmtId="0" fontId="23" fillId="0" borderId="0" xfId="0" applyFont="1" applyAlignment="1">
      <alignment vertical="top"/>
    </xf>
    <xf numFmtId="3" fontId="16" fillId="0" borderId="7" xfId="0" applyNumberFormat="1" applyFont="1" applyBorder="1" applyAlignment="1">
      <alignment horizontal="left" vertical="top" wrapText="1"/>
    </xf>
    <xf numFmtId="3" fontId="17" fillId="0" borderId="7" xfId="0" applyNumberFormat="1" applyFont="1" applyBorder="1" applyAlignment="1">
      <alignment horizontal="right" vertical="top"/>
    </xf>
    <xf numFmtId="3" fontId="28" fillId="0" borderId="0" xfId="0" applyNumberFormat="1" applyFont="1" applyAlignment="1">
      <alignment horizontal="center" vertical="top"/>
    </xf>
    <xf numFmtId="3" fontId="19" fillId="0" borderId="7" xfId="0" applyNumberFormat="1" applyFont="1" applyBorder="1" applyAlignment="1">
      <alignment horizontal="left" vertical="top" wrapText="1"/>
    </xf>
    <xf numFmtId="3" fontId="15" fillId="0" borderId="0" xfId="0" applyNumberFormat="1" applyFont="1" applyAlignment="1">
      <alignment horizontal="center" vertical="top"/>
    </xf>
    <xf numFmtId="3" fontId="22" fillId="0" borderId="0" xfId="0" applyNumberFormat="1" applyFont="1" applyAlignment="1">
      <alignment horizontal="center" vertical="top"/>
    </xf>
    <xf numFmtId="3" fontId="27" fillId="0" borderId="0" xfId="0" applyNumberFormat="1" applyFont="1" applyAlignment="1">
      <alignment horizontal="center" vertical="top"/>
    </xf>
    <xf numFmtId="3" fontId="29" fillId="0" borderId="0" xfId="0" applyNumberFormat="1" applyFont="1" applyAlignment="1">
      <alignment horizontal="center" vertical="top"/>
    </xf>
    <xf numFmtId="3" fontId="18" fillId="0" borderId="7" xfId="0" applyNumberFormat="1" applyFont="1" applyBorder="1" applyAlignment="1">
      <alignment horizontal="left" vertical="top" wrapText="1"/>
    </xf>
    <xf numFmtId="3" fontId="19" fillId="0" borderId="7" xfId="0" applyNumberFormat="1" applyFont="1" applyBorder="1" applyAlignment="1">
      <alignment horizontal="right" vertical="top" wrapText="1"/>
    </xf>
    <xf numFmtId="3" fontId="19" fillId="0" borderId="41" xfId="0" applyNumberFormat="1" applyFont="1" applyBorder="1" applyAlignment="1">
      <alignment horizontal="right" vertical="top"/>
    </xf>
    <xf numFmtId="3" fontId="30" fillId="0" borderId="0" xfId="0" applyNumberFormat="1" applyFont="1" applyAlignment="1">
      <alignment horizontal="center"/>
    </xf>
    <xf numFmtId="3" fontId="18" fillId="0" borderId="0" xfId="0" applyNumberFormat="1" applyFont="1" applyAlignment="1">
      <alignment horizontal="right" vertical="top"/>
    </xf>
    <xf numFmtId="3" fontId="31" fillId="0" borderId="0" xfId="0" applyNumberFormat="1" applyFont="1" applyAlignment="1">
      <alignment horizontal="center" vertical="top"/>
    </xf>
    <xf numFmtId="10" fontId="19" fillId="0" borderId="7" xfId="0" applyNumberFormat="1" applyFont="1" applyBorder="1" applyAlignment="1">
      <alignment horizontal="right" vertical="top" wrapText="1"/>
    </xf>
    <xf numFmtId="3" fontId="26" fillId="0" borderId="0" xfId="0" applyNumberFormat="1" applyFont="1" applyAlignment="1">
      <alignment horizontal="left" vertical="top" wrapText="1"/>
    </xf>
    <xf numFmtId="3" fontId="19" fillId="0" borderId="0" xfId="0" applyNumberFormat="1" applyFont="1" applyAlignment="1">
      <alignment horizontal="center" vertical="top"/>
    </xf>
    <xf numFmtId="3" fontId="16" fillId="0" borderId="0" xfId="0" applyNumberFormat="1" applyFont="1" applyAlignment="1">
      <alignment horizontal="center" vertical="top"/>
    </xf>
    <xf numFmtId="0" fontId="32" fillId="0" borderId="0" xfId="0" applyFont="1" applyAlignment="1">
      <alignment vertical="top"/>
    </xf>
    <xf numFmtId="3" fontId="19" fillId="0" borderId="7" xfId="3" applyNumberFormat="1" applyFont="1" applyBorder="1" applyAlignment="1">
      <alignment horizontal="center" vertical="center" wrapText="1"/>
    </xf>
    <xf numFmtId="0" fontId="19" fillId="0" borderId="14" xfId="0" quotePrefix="1" applyFont="1" applyBorder="1" applyAlignment="1">
      <alignment horizontal="right" vertical="top" wrapText="1"/>
    </xf>
    <xf numFmtId="0" fontId="19" fillId="0" borderId="14" xfId="0" applyFont="1" applyBorder="1" applyAlignment="1">
      <alignment horizontal="right" vertical="top" wrapText="1"/>
    </xf>
    <xf numFmtId="3" fontId="16" fillId="0" borderId="7" xfId="0" applyNumberFormat="1" applyFont="1" applyBorder="1" applyAlignment="1">
      <alignment horizontal="right" vertical="top" wrapText="1"/>
    </xf>
    <xf numFmtId="0" fontId="16" fillId="0" borderId="14" xfId="0" applyFont="1" applyBorder="1" applyAlignment="1">
      <alignment horizontal="right" vertical="top" wrapText="1"/>
    </xf>
    <xf numFmtId="0" fontId="16" fillId="0" borderId="14" xfId="0" quotePrefix="1" applyFont="1" applyBorder="1" applyAlignment="1">
      <alignment horizontal="right" vertical="top" wrapText="1"/>
    </xf>
    <xf numFmtId="3" fontId="32" fillId="0" borderId="0" xfId="0" applyNumberFormat="1" applyFont="1" applyAlignment="1">
      <alignment vertical="top"/>
    </xf>
    <xf numFmtId="0" fontId="29" fillId="0" borderId="0" xfId="0" applyFont="1" applyAlignment="1">
      <alignment vertical="top"/>
    </xf>
    <xf numFmtId="0" fontId="19" fillId="4" borderId="14" xfId="0" applyFont="1" applyFill="1" applyBorder="1" applyAlignment="1">
      <alignment horizontal="right" vertical="top" wrapText="1"/>
    </xf>
    <xf numFmtId="4" fontId="19" fillId="4" borderId="7" xfId="0" applyNumberFormat="1" applyFont="1" applyFill="1" applyBorder="1" applyAlignment="1">
      <alignment vertical="top" wrapText="1"/>
    </xf>
    <xf numFmtId="0" fontId="16" fillId="4" borderId="14" xfId="0" quotePrefix="1" applyFont="1" applyFill="1" applyBorder="1" applyAlignment="1">
      <alignment horizontal="right" vertical="top" wrapText="1"/>
    </xf>
    <xf numFmtId="3" fontId="16" fillId="4" borderId="7" xfId="0" applyNumberFormat="1" applyFont="1" applyFill="1" applyBorder="1" applyAlignment="1">
      <alignment horizontal="right" vertical="top"/>
    </xf>
    <xf numFmtId="0" fontId="16" fillId="4" borderId="14" xfId="0" applyFont="1" applyFill="1" applyBorder="1" applyAlignment="1">
      <alignment horizontal="right" vertical="top" wrapText="1"/>
    </xf>
    <xf numFmtId="4" fontId="16" fillId="4" borderId="7" xfId="0" applyNumberFormat="1" applyFont="1" applyFill="1" applyBorder="1" applyAlignment="1">
      <alignment vertical="top" wrapText="1"/>
    </xf>
    <xf numFmtId="3" fontId="19" fillId="4" borderId="7" xfId="0" applyNumberFormat="1" applyFont="1" applyFill="1" applyBorder="1" applyAlignment="1">
      <alignment horizontal="right" vertical="top"/>
    </xf>
    <xf numFmtId="4" fontId="19" fillId="0" borderId="7" xfId="3" applyNumberFormat="1" applyFont="1" applyBorder="1" applyAlignment="1">
      <alignment horizontal="left" vertical="top" wrapText="1"/>
    </xf>
    <xf numFmtId="3" fontId="19" fillId="5" borderId="7" xfId="0" applyNumberFormat="1" applyFont="1" applyFill="1" applyBorder="1" applyAlignment="1" applyProtection="1">
      <alignment horizontal="right" vertical="top"/>
      <protection locked="0"/>
    </xf>
    <xf numFmtId="3" fontId="19" fillId="0" borderId="24" xfId="0" applyNumberFormat="1" applyFont="1" applyBorder="1" applyAlignment="1">
      <alignment horizontal="right" vertical="top" wrapText="1"/>
    </xf>
    <xf numFmtId="4" fontId="19" fillId="0" borderId="0" xfId="0" applyNumberFormat="1" applyFont="1" applyAlignment="1">
      <alignment horizontal="right" vertical="top" wrapText="1"/>
    </xf>
    <xf numFmtId="3" fontId="19" fillId="0" borderId="0" xfId="0" applyNumberFormat="1" applyFont="1" applyAlignment="1">
      <alignment horizontal="right" vertical="top" wrapText="1"/>
    </xf>
    <xf numFmtId="3" fontId="16" fillId="0" borderId="7" xfId="3" applyNumberFormat="1" applyFont="1" applyBorder="1" applyAlignment="1">
      <alignment vertical="top" wrapText="1"/>
    </xf>
    <xf numFmtId="3" fontId="16" fillId="0" borderId="7" xfId="3" applyNumberFormat="1" applyFont="1" applyBorder="1" applyAlignment="1">
      <alignment horizontal="right" vertical="top"/>
    </xf>
    <xf numFmtId="3" fontId="16" fillId="5" borderId="7" xfId="3" applyNumberFormat="1" applyFont="1" applyFill="1" applyBorder="1" applyAlignment="1" applyProtection="1">
      <alignment horizontal="right" vertical="top"/>
      <protection locked="0"/>
    </xf>
    <xf numFmtId="3" fontId="19" fillId="0" borderId="7" xfId="3" applyNumberFormat="1" applyFont="1" applyBorder="1" applyAlignment="1">
      <alignment horizontal="right" vertical="top" wrapText="1"/>
    </xf>
    <xf numFmtId="3" fontId="19" fillId="0" borderId="7" xfId="3" applyNumberFormat="1" applyFont="1" applyBorder="1" applyAlignment="1">
      <alignment horizontal="right" vertical="top"/>
    </xf>
    <xf numFmtId="3" fontId="16" fillId="0" borderId="7" xfId="3" applyNumberFormat="1" applyFont="1" applyBorder="1" applyAlignment="1">
      <alignment horizontal="right" vertical="top" wrapText="1"/>
    </xf>
    <xf numFmtId="3" fontId="16" fillId="5" borderId="7" xfId="3" applyNumberFormat="1" applyFont="1" applyFill="1" applyBorder="1" applyAlignment="1" applyProtection="1">
      <alignment horizontal="right" vertical="top" wrapText="1"/>
      <protection locked="0"/>
    </xf>
    <xf numFmtId="0" fontId="16" fillId="0" borderId="7" xfId="0" applyFont="1" applyBorder="1" applyAlignment="1">
      <alignment vertical="top" wrapText="1"/>
    </xf>
    <xf numFmtId="3" fontId="16" fillId="4" borderId="7" xfId="3" applyNumberFormat="1" applyFont="1" applyFill="1" applyBorder="1" applyAlignment="1">
      <alignment horizontal="right" vertical="top" wrapText="1"/>
    </xf>
    <xf numFmtId="0" fontId="19" fillId="0" borderId="14" xfId="3" applyFont="1" applyBorder="1" applyAlignment="1">
      <alignment horizontal="right" vertical="top" wrapText="1"/>
    </xf>
    <xf numFmtId="0" fontId="16" fillId="0" borderId="19" xfId="0" applyFont="1" applyBorder="1" applyAlignment="1">
      <alignment vertical="top"/>
    </xf>
    <xf numFmtId="3" fontId="19" fillId="0" borderId="7" xfId="3" applyNumberFormat="1" applyFont="1" applyBorder="1" applyAlignment="1">
      <alignment horizontal="left" vertical="top" wrapText="1"/>
    </xf>
    <xf numFmtId="3" fontId="19" fillId="4" borderId="7" xfId="3" applyNumberFormat="1" applyFont="1" applyFill="1" applyBorder="1" applyAlignment="1">
      <alignment horizontal="right" vertical="top" wrapText="1"/>
    </xf>
    <xf numFmtId="3" fontId="19" fillId="0" borderId="16" xfId="3" applyNumberFormat="1" applyFont="1" applyBorder="1" applyAlignment="1">
      <alignment vertical="top" wrapText="1"/>
    </xf>
    <xf numFmtId="3" fontId="19" fillId="0" borderId="24" xfId="3" applyNumberFormat="1" applyFont="1" applyBorder="1" applyAlignment="1">
      <alignment horizontal="right" vertical="top" wrapText="1"/>
    </xf>
    <xf numFmtId="3" fontId="17" fillId="5" borderId="7" xfId="0" applyNumberFormat="1" applyFont="1" applyFill="1" applyBorder="1" applyAlignment="1">
      <alignment horizontal="right" vertical="top"/>
    </xf>
    <xf numFmtId="0" fontId="17" fillId="0" borderId="0" xfId="0" applyFont="1" applyAlignment="1">
      <alignment vertical="top" wrapText="1"/>
    </xf>
    <xf numFmtId="3" fontId="17" fillId="0" borderId="0" xfId="0" applyNumberFormat="1" applyFont="1" applyAlignment="1">
      <alignment vertical="top" wrapText="1"/>
    </xf>
    <xf numFmtId="3" fontId="16" fillId="5" borderId="7" xfId="0" applyNumberFormat="1" applyFont="1" applyFill="1" applyBorder="1" applyAlignment="1" applyProtection="1">
      <alignment horizontal="right"/>
      <protection locked="0"/>
    </xf>
    <xf numFmtId="0" fontId="16" fillId="0" borderId="0" xfId="0" applyFont="1" applyAlignment="1">
      <alignment horizontal="left" vertical="top" wrapText="1"/>
    </xf>
    <xf numFmtId="0" fontId="19" fillId="5" borderId="7" xfId="0" applyFont="1" applyFill="1" applyBorder="1" applyAlignment="1" applyProtection="1">
      <alignment horizontal="center" vertical="center"/>
      <protection locked="0"/>
    </xf>
    <xf numFmtId="0" fontId="4" fillId="4" borderId="16" xfId="2" applyFont="1" applyFill="1" applyBorder="1" applyAlignment="1" applyProtection="1">
      <alignment vertical="center" wrapText="1"/>
      <protection locked="0"/>
    </xf>
    <xf numFmtId="0" fontId="4" fillId="4" borderId="17" xfId="2" applyFont="1" applyFill="1" applyBorder="1" applyAlignment="1" applyProtection="1">
      <alignment vertical="center" wrapText="1"/>
      <protection locked="0"/>
    </xf>
    <xf numFmtId="0" fontId="4" fillId="4" borderId="18" xfId="2" applyFont="1" applyFill="1" applyBorder="1" applyAlignment="1" applyProtection="1">
      <alignment vertical="center" wrapText="1"/>
      <protection locked="0"/>
    </xf>
    <xf numFmtId="49" fontId="6" fillId="4" borderId="9" xfId="2" applyNumberFormat="1" applyFont="1" applyFill="1" applyBorder="1" applyAlignment="1" applyProtection="1">
      <alignment horizontal="center" vertical="center"/>
      <protection locked="0"/>
    </xf>
    <xf numFmtId="49" fontId="6" fillId="4" borderId="10" xfId="2" applyNumberFormat="1" applyFont="1" applyFill="1" applyBorder="1" applyAlignment="1" applyProtection="1">
      <alignment horizontal="center" vertical="center"/>
      <protection locked="0"/>
    </xf>
    <xf numFmtId="49" fontId="3" fillId="3" borderId="26" xfId="2" applyNumberFormat="1" applyFont="1" applyFill="1" applyBorder="1" applyAlignment="1" applyProtection="1">
      <alignment horizontal="center" vertical="center" wrapText="1"/>
      <protection locked="0"/>
    </xf>
    <xf numFmtId="49" fontId="3" fillId="3" borderId="27" xfId="2" applyNumberFormat="1" applyFont="1" applyFill="1" applyBorder="1" applyAlignment="1" applyProtection="1">
      <alignment horizontal="center" vertical="center" wrapText="1"/>
      <protection locked="0"/>
    </xf>
    <xf numFmtId="49" fontId="3" fillId="3" borderId="28" xfId="2" applyNumberFormat="1" applyFont="1" applyFill="1" applyBorder="1" applyAlignment="1" applyProtection="1">
      <alignment horizontal="center" vertical="center" wrapText="1"/>
      <protection locked="0"/>
    </xf>
    <xf numFmtId="49" fontId="6" fillId="4" borderId="29" xfId="2" applyNumberFormat="1" applyFont="1" applyFill="1" applyBorder="1" applyAlignment="1" applyProtection="1">
      <alignment horizontal="center" vertical="center"/>
      <protection locked="0"/>
    </xf>
    <xf numFmtId="49" fontId="6" fillId="4" borderId="30" xfId="2" applyNumberFormat="1" applyFont="1" applyFill="1" applyBorder="1" applyAlignment="1" applyProtection="1">
      <alignment horizontal="center" vertical="center"/>
      <protection locked="0"/>
    </xf>
    <xf numFmtId="0" fontId="9" fillId="3" borderId="9" xfId="2" applyFont="1" applyFill="1" applyBorder="1" applyAlignment="1" applyProtection="1">
      <alignment horizontal="center" vertical="center" wrapText="1"/>
      <protection locked="0"/>
    </xf>
    <xf numFmtId="0" fontId="9" fillId="3" borderId="31" xfId="2" applyFont="1" applyFill="1" applyBorder="1" applyAlignment="1" applyProtection="1">
      <alignment horizontal="center" vertical="center" wrapText="1"/>
      <protection locked="0"/>
    </xf>
    <xf numFmtId="4" fontId="2" fillId="2" borderId="4" xfId="2" applyNumberFormat="1" applyFont="1" applyFill="1" applyBorder="1" applyAlignment="1" applyProtection="1">
      <alignment horizontal="center" vertical="center" wrapText="1"/>
      <protection locked="0"/>
    </xf>
    <xf numFmtId="4" fontId="2" fillId="2" borderId="8" xfId="2" applyNumberFormat="1" applyFont="1" applyFill="1" applyBorder="1" applyAlignment="1" applyProtection="1">
      <alignment horizontal="center" vertical="center" wrapText="1"/>
      <protection locked="0"/>
    </xf>
    <xf numFmtId="49" fontId="3" fillId="3" borderId="9" xfId="2" applyNumberFormat="1" applyFont="1" applyFill="1" applyBorder="1" applyAlignment="1" applyProtection="1">
      <alignment horizontal="center" vertical="center" wrapText="1"/>
      <protection locked="0"/>
    </xf>
    <xf numFmtId="49" fontId="3" fillId="3" borderId="10" xfId="2" applyNumberFormat="1" applyFont="1" applyFill="1" applyBorder="1" applyAlignment="1" applyProtection="1">
      <alignment horizontal="center" vertical="center" wrapText="1"/>
      <protection locked="0"/>
    </xf>
    <xf numFmtId="49" fontId="3" fillId="3" borderId="11" xfId="2" applyNumberFormat="1" applyFont="1" applyFill="1" applyBorder="1" applyAlignment="1" applyProtection="1">
      <alignment horizontal="center" vertical="center" wrapText="1"/>
      <protection locked="0"/>
    </xf>
    <xf numFmtId="0" fontId="4" fillId="4" borderId="3" xfId="2" applyFont="1" applyFill="1" applyBorder="1" applyAlignment="1" applyProtection="1">
      <alignment horizontal="left" vertical="center"/>
      <protection locked="0"/>
    </xf>
    <xf numFmtId="0" fontId="5" fillId="4" borderId="3" xfId="2" applyFont="1" applyFill="1" applyBorder="1" applyAlignment="1" applyProtection="1">
      <alignment horizontal="left" vertical="center"/>
      <protection locked="0"/>
    </xf>
    <xf numFmtId="0" fontId="5" fillId="4" borderId="13" xfId="2" applyFont="1" applyFill="1" applyBorder="1" applyAlignment="1" applyProtection="1">
      <alignment horizontal="left" vertical="center"/>
      <protection locked="0"/>
    </xf>
    <xf numFmtId="0" fontId="4" fillId="4" borderId="7" xfId="2" applyFont="1" applyFill="1" applyBorder="1" applyAlignment="1" applyProtection="1">
      <alignment horizontal="left" vertical="center"/>
      <protection locked="0"/>
    </xf>
    <xf numFmtId="0" fontId="5" fillId="4" borderId="7" xfId="2" applyFont="1" applyFill="1" applyBorder="1" applyAlignment="1" applyProtection="1">
      <alignment horizontal="left" vertical="center"/>
      <protection locked="0"/>
    </xf>
    <xf numFmtId="0" fontId="5" fillId="4" borderId="15" xfId="2" applyFont="1" applyFill="1" applyBorder="1" applyAlignment="1" applyProtection="1">
      <alignment horizontal="left" vertical="center"/>
      <protection locked="0"/>
    </xf>
    <xf numFmtId="49" fontId="2" fillId="2" borderId="1" xfId="2" applyNumberFormat="1" applyFont="1" applyFill="1" applyBorder="1" applyAlignment="1" applyProtection="1">
      <alignment vertical="center" wrapText="1"/>
      <protection locked="0"/>
    </xf>
    <xf numFmtId="49" fontId="2" fillId="2" borderId="5" xfId="2" applyNumberFormat="1" applyFont="1" applyFill="1" applyBorder="1" applyAlignment="1" applyProtection="1">
      <alignment vertical="center" wrapText="1"/>
      <protection locked="0"/>
    </xf>
    <xf numFmtId="0" fontId="2" fillId="2" borderId="2" xfId="2" applyFont="1" applyFill="1" applyBorder="1" applyAlignment="1" applyProtection="1">
      <alignment horizontal="center" vertical="center" wrapText="1"/>
      <protection locked="0"/>
    </xf>
    <xf numFmtId="0" fontId="2" fillId="2" borderId="6" xfId="2" applyFont="1" applyFill="1" applyBorder="1" applyAlignment="1" applyProtection="1">
      <alignment horizontal="center" vertical="center" wrapText="1"/>
      <protection locked="0"/>
    </xf>
    <xf numFmtId="4" fontId="2" fillId="2" borderId="3" xfId="2" applyNumberFormat="1" applyFont="1" applyFill="1" applyBorder="1" applyAlignment="1" applyProtection="1">
      <alignment horizontal="center" vertical="center" wrapText="1"/>
      <protection locked="0"/>
    </xf>
    <xf numFmtId="4" fontId="2" fillId="2" borderId="2" xfId="2" applyNumberFormat="1" applyFont="1" applyFill="1" applyBorder="1" applyAlignment="1" applyProtection="1">
      <alignment horizontal="center" vertical="center" wrapText="1"/>
      <protection locked="0"/>
    </xf>
    <xf numFmtId="4" fontId="2" fillId="2" borderId="6" xfId="2" applyNumberFormat="1" applyFont="1" applyFill="1" applyBorder="1" applyAlignment="1" applyProtection="1">
      <alignment horizontal="center" vertical="center" wrapText="1"/>
      <protection locked="0"/>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4" fontId="17" fillId="0" borderId="6" xfId="0" applyNumberFormat="1" applyFont="1" applyBorder="1" applyAlignment="1">
      <alignment horizontal="center" vertical="center" wrapText="1"/>
    </xf>
    <xf numFmtId="4" fontId="17" fillId="0" borderId="7" xfId="0" applyNumberFormat="1" applyFont="1" applyBorder="1" applyAlignment="1">
      <alignment horizontal="center" vertical="center" wrapText="1"/>
    </xf>
    <xf numFmtId="3" fontId="19" fillId="0" borderId="6" xfId="0" applyNumberFormat="1" applyFont="1" applyBorder="1" applyAlignment="1">
      <alignment horizontal="center" vertical="center"/>
    </xf>
    <xf numFmtId="3" fontId="19" fillId="0" borderId="7" xfId="0" applyNumberFormat="1" applyFont="1" applyBorder="1" applyAlignment="1">
      <alignment horizontal="center" vertical="center"/>
    </xf>
    <xf numFmtId="3" fontId="18" fillId="0" borderId="6" xfId="0" applyNumberFormat="1" applyFont="1" applyBorder="1" applyAlignment="1">
      <alignment horizontal="center" vertical="center" wrapText="1"/>
    </xf>
    <xf numFmtId="0" fontId="14" fillId="0" borderId="0" xfId="2" applyFont="1" applyAlignment="1">
      <alignment horizontal="center" vertical="center"/>
    </xf>
    <xf numFmtId="0" fontId="15" fillId="0" borderId="0" xfId="2" applyFont="1" applyAlignment="1">
      <alignment horizontal="center" vertical="center"/>
    </xf>
    <xf numFmtId="4" fontId="19" fillId="0" borderId="9" xfId="0" applyNumberFormat="1" applyFont="1" applyBorder="1" applyAlignment="1">
      <alignment horizontal="center" vertical="top"/>
    </xf>
    <xf numFmtId="4" fontId="19" fillId="0" borderId="10" xfId="0" applyNumberFormat="1" applyFont="1" applyBorder="1" applyAlignment="1">
      <alignment horizontal="center" vertical="top"/>
    </xf>
    <xf numFmtId="3" fontId="19" fillId="0" borderId="35" xfId="0" applyNumberFormat="1" applyFont="1" applyBorder="1" applyAlignment="1">
      <alignment horizontal="center" vertical="center"/>
    </xf>
    <xf numFmtId="4" fontId="17" fillId="0" borderId="27" xfId="0" applyNumberFormat="1" applyFont="1" applyBorder="1" applyAlignment="1">
      <alignment horizontal="left" vertical="top" wrapText="1"/>
    </xf>
    <xf numFmtId="4" fontId="19" fillId="0" borderId="7" xfId="0" applyNumberFormat="1" applyFont="1" applyBorder="1" applyAlignment="1">
      <alignment horizontal="left" vertical="top"/>
    </xf>
    <xf numFmtId="4" fontId="19" fillId="0" borderId="7" xfId="0" applyNumberFormat="1" applyFont="1" applyBorder="1" applyAlignment="1">
      <alignment horizontal="left" vertical="top" wrapText="1"/>
    </xf>
    <xf numFmtId="4" fontId="19" fillId="0" borderId="9" xfId="0" applyNumberFormat="1" applyFont="1" applyBorder="1" applyAlignment="1">
      <alignment horizontal="center"/>
    </xf>
    <xf numFmtId="4" fontId="19" fillId="0" borderId="10" xfId="0" applyNumberFormat="1" applyFont="1" applyBorder="1" applyAlignment="1">
      <alignment horizontal="center"/>
    </xf>
    <xf numFmtId="4" fontId="19" fillId="0" borderId="41" xfId="0" applyNumberFormat="1" applyFont="1" applyBorder="1" applyAlignment="1">
      <alignment horizontal="center" wrapText="1"/>
    </xf>
    <xf numFmtId="4" fontId="19" fillId="0" borderId="27" xfId="0" applyNumberFormat="1" applyFont="1" applyBorder="1" applyAlignment="1">
      <alignment horizontal="center" wrapText="1"/>
    </xf>
    <xf numFmtId="4" fontId="19" fillId="0" borderId="0" xfId="0" applyNumberFormat="1" applyFont="1" applyAlignment="1">
      <alignment horizontal="left" vertical="top"/>
    </xf>
    <xf numFmtId="4" fontId="19" fillId="0" borderId="16" xfId="0" applyNumberFormat="1" applyFont="1" applyBorder="1" applyAlignment="1">
      <alignment horizontal="left" vertical="top" wrapText="1"/>
    </xf>
    <xf numFmtId="4" fontId="19" fillId="0" borderId="36" xfId="0" applyNumberFormat="1" applyFont="1" applyBorder="1" applyAlignment="1">
      <alignment horizontal="left" vertical="top" wrapText="1"/>
    </xf>
    <xf numFmtId="4" fontId="19" fillId="0" borderId="7" xfId="0" applyNumberFormat="1" applyFont="1" applyBorder="1" applyAlignment="1">
      <alignment horizontal="left" vertical="center" wrapText="1"/>
    </xf>
    <xf numFmtId="4" fontId="16" fillId="0" borderId="7" xfId="0" applyNumberFormat="1" applyFont="1" applyBorder="1" applyAlignment="1">
      <alignment horizontal="left" vertical="top" wrapText="1"/>
    </xf>
    <xf numFmtId="4" fontId="18" fillId="0" borderId="7" xfId="0" applyNumberFormat="1" applyFont="1" applyBorder="1" applyAlignment="1">
      <alignment horizontal="left" vertical="top"/>
    </xf>
    <xf numFmtId="4" fontId="19" fillId="0" borderId="37" xfId="0" applyNumberFormat="1" applyFont="1" applyBorder="1" applyAlignment="1">
      <alignment horizontal="left" vertical="center" wrapText="1"/>
    </xf>
    <xf numFmtId="4" fontId="19" fillId="0" borderId="38" xfId="0" applyNumberFormat="1" applyFont="1" applyBorder="1" applyAlignment="1">
      <alignment horizontal="left" vertical="center" wrapText="1"/>
    </xf>
    <xf numFmtId="4" fontId="19" fillId="0" borderId="39" xfId="0" applyNumberFormat="1" applyFont="1" applyBorder="1" applyAlignment="1">
      <alignment horizontal="left" vertical="center" wrapText="1"/>
    </xf>
    <xf numFmtId="4" fontId="19" fillId="0" borderId="40" xfId="0" applyNumberFormat="1" applyFont="1" applyBorder="1" applyAlignment="1">
      <alignment horizontal="left" vertical="center" wrapText="1"/>
    </xf>
    <xf numFmtId="3" fontId="17" fillId="0" borderId="0" xfId="0" applyNumberFormat="1" applyFont="1" applyAlignment="1">
      <alignment horizontal="center" vertical="top" wrapText="1"/>
    </xf>
    <xf numFmtId="0" fontId="15" fillId="0" borderId="0" xfId="2" applyFont="1" applyAlignment="1">
      <alignment horizontal="center" vertical="top"/>
    </xf>
    <xf numFmtId="0" fontId="16" fillId="0" borderId="0" xfId="0" applyFont="1" applyAlignment="1">
      <alignment horizontal="left" vertical="top" wrapText="1"/>
    </xf>
    <xf numFmtId="3" fontId="18" fillId="0" borderId="7" xfId="0" applyNumberFormat="1" applyFont="1" applyBorder="1" applyAlignment="1">
      <alignment horizontal="center" vertical="top"/>
    </xf>
    <xf numFmtId="4" fontId="19" fillId="0" borderId="44" xfId="0" applyNumberFormat="1" applyFont="1" applyBorder="1" applyAlignment="1">
      <alignment horizontal="left" vertical="top" wrapText="1"/>
    </xf>
    <xf numFmtId="4" fontId="16" fillId="0" borderId="17" xfId="0" applyNumberFormat="1" applyFont="1" applyBorder="1" applyAlignment="1">
      <alignment horizontal="left" vertical="top"/>
    </xf>
    <xf numFmtId="0" fontId="19" fillId="0" borderId="0" xfId="0" applyFont="1" applyAlignment="1">
      <alignment horizontal="center" vertical="center" wrapText="1"/>
    </xf>
    <xf numFmtId="0" fontId="19" fillId="0" borderId="12" xfId="3" applyFont="1" applyBorder="1" applyAlignment="1">
      <alignment horizontal="center" vertical="center" wrapText="1"/>
    </xf>
    <xf numFmtId="0" fontId="18" fillId="0" borderId="14" xfId="3" applyFont="1" applyBorder="1" applyAlignment="1">
      <alignment horizontal="center" vertical="center" wrapText="1"/>
    </xf>
    <xf numFmtId="0" fontId="19" fillId="0" borderId="2" xfId="3" applyFont="1" applyBorder="1" applyAlignment="1">
      <alignment horizontal="center" vertical="center" wrapText="1"/>
    </xf>
    <xf numFmtId="0" fontId="18" fillId="0" borderId="6" xfId="3" applyFont="1" applyBorder="1" applyAlignment="1">
      <alignment horizontal="center" vertical="center" wrapText="1"/>
    </xf>
    <xf numFmtId="3" fontId="19" fillId="0" borderId="42" xfId="3" applyNumberFormat="1" applyFont="1" applyBorder="1" applyAlignment="1">
      <alignment horizontal="center" vertical="center"/>
    </xf>
    <xf numFmtId="3" fontId="19" fillId="0" borderId="43" xfId="3" applyNumberFormat="1" applyFont="1" applyBorder="1" applyAlignment="1">
      <alignment horizontal="center" vertical="center"/>
    </xf>
    <xf numFmtId="0" fontId="19" fillId="0" borderId="44" xfId="0" applyFont="1" applyBorder="1" applyAlignment="1">
      <alignment horizontal="left" vertical="top" wrapText="1"/>
    </xf>
    <xf numFmtId="0" fontId="16" fillId="0" borderId="17" xfId="0" applyFont="1" applyBorder="1" applyAlignment="1">
      <alignment horizontal="left" vertical="top"/>
    </xf>
    <xf numFmtId="4" fontId="19" fillId="0" borderId="44" xfId="0" applyNumberFormat="1" applyFont="1" applyBorder="1" applyAlignment="1">
      <alignment horizontal="left" vertical="top"/>
    </xf>
    <xf numFmtId="4" fontId="19" fillId="0" borderId="36" xfId="0" applyNumberFormat="1" applyFont="1" applyBorder="1" applyAlignment="1">
      <alignment horizontal="left" vertical="top"/>
    </xf>
    <xf numFmtId="4" fontId="19" fillId="0" borderId="14" xfId="0" applyNumberFormat="1" applyFont="1" applyBorder="1" applyAlignment="1">
      <alignment horizontal="right" vertical="top" wrapText="1"/>
    </xf>
    <xf numFmtId="4" fontId="19" fillId="0" borderId="7" xfId="0" applyNumberFormat="1" applyFont="1" applyBorder="1" applyAlignment="1">
      <alignment horizontal="right" vertical="top" wrapText="1"/>
    </xf>
    <xf numFmtId="4" fontId="19" fillId="0" borderId="17" xfId="0" applyNumberFormat="1" applyFont="1" applyBorder="1" applyAlignment="1">
      <alignment horizontal="left" vertical="top" wrapText="1"/>
    </xf>
    <xf numFmtId="0" fontId="19" fillId="0" borderId="14" xfId="3" applyFont="1" applyBorder="1" applyAlignment="1">
      <alignment vertical="top" wrapText="1"/>
    </xf>
    <xf numFmtId="0" fontId="19" fillId="0" borderId="7" xfId="3" applyFont="1" applyBorder="1" applyAlignment="1">
      <alignment vertical="top" wrapText="1"/>
    </xf>
    <xf numFmtId="4" fontId="19" fillId="0" borderId="23" xfId="0" applyNumberFormat="1" applyFont="1" applyBorder="1" applyAlignment="1">
      <alignment horizontal="right" vertical="top" wrapText="1"/>
    </xf>
    <xf numFmtId="4" fontId="19" fillId="0" borderId="24" xfId="0" applyNumberFormat="1" applyFont="1" applyBorder="1" applyAlignment="1">
      <alignment horizontal="right" vertical="top" wrapText="1"/>
    </xf>
    <xf numFmtId="3" fontId="16" fillId="0" borderId="0" xfId="0" applyNumberFormat="1" applyFont="1" applyAlignment="1">
      <alignment horizontal="center" vertical="top"/>
    </xf>
    <xf numFmtId="0" fontId="19" fillId="0" borderId="0" xfId="0" applyFont="1" applyAlignment="1">
      <alignment horizontal="left" vertical="top"/>
    </xf>
    <xf numFmtId="0" fontId="16" fillId="0" borderId="45" xfId="0" applyFont="1" applyBorder="1" applyAlignment="1">
      <alignment horizontal="center" vertical="top" wrapText="1"/>
    </xf>
    <xf numFmtId="3" fontId="19" fillId="0" borderId="14" xfId="3" applyNumberFormat="1" applyFont="1" applyBorder="1" applyAlignment="1">
      <alignment horizontal="right" vertical="top" wrapText="1"/>
    </xf>
    <xf numFmtId="3" fontId="19" fillId="0" borderId="7" xfId="3" applyNumberFormat="1" applyFont="1" applyBorder="1" applyAlignment="1">
      <alignment horizontal="right" vertical="top" wrapText="1"/>
    </xf>
    <xf numFmtId="3" fontId="19" fillId="0" borderId="14" xfId="3" applyNumberFormat="1" applyFont="1" applyBorder="1" applyAlignment="1">
      <alignment vertical="top" wrapText="1"/>
    </xf>
    <xf numFmtId="3" fontId="19" fillId="0" borderId="7" xfId="3" applyNumberFormat="1" applyFont="1" applyBorder="1" applyAlignment="1">
      <alignment vertical="top" wrapText="1"/>
    </xf>
    <xf numFmtId="3" fontId="19" fillId="0" borderId="23" xfId="3" applyNumberFormat="1" applyFont="1" applyBorder="1" applyAlignment="1">
      <alignment horizontal="right" vertical="top" wrapText="1"/>
    </xf>
    <xf numFmtId="3" fontId="19" fillId="0" borderId="24" xfId="3" applyNumberFormat="1" applyFont="1" applyBorder="1" applyAlignment="1">
      <alignment horizontal="right" vertical="top" wrapText="1"/>
    </xf>
    <xf numFmtId="9" fontId="19" fillId="0" borderId="38" xfId="0" applyNumberFormat="1" applyFont="1" applyBorder="1" applyAlignment="1">
      <alignment horizontal="center" vertical="top"/>
    </xf>
    <xf numFmtId="0" fontId="34" fillId="0" borderId="0" xfId="0" applyFont="1" applyAlignment="1">
      <alignment horizontal="left" vertical="distributed" wrapText="1"/>
    </xf>
    <xf numFmtId="0" fontId="34" fillId="0" borderId="0" xfId="0" applyFont="1" applyAlignment="1">
      <alignment horizontal="left" vertical="distributed"/>
    </xf>
    <xf numFmtId="0" fontId="36" fillId="0" borderId="0" xfId="0" applyFont="1" applyAlignment="1">
      <alignment horizontal="left" vertical="distributed"/>
    </xf>
    <xf numFmtId="0" fontId="37" fillId="0" borderId="0" xfId="0" applyFont="1" applyAlignment="1">
      <alignment horizontal="left" vertical="distributed"/>
    </xf>
    <xf numFmtId="0" fontId="37" fillId="0" borderId="16" xfId="0" applyFont="1" applyBorder="1" applyAlignment="1">
      <alignment horizontal="left" vertical="top" wrapText="1"/>
    </xf>
    <xf numFmtId="0" fontId="37" fillId="0" borderId="36" xfId="0" applyFont="1" applyBorder="1" applyAlignment="1">
      <alignment horizontal="left" vertical="top" wrapText="1"/>
    </xf>
    <xf numFmtId="0" fontId="37" fillId="0" borderId="0" xfId="0" applyFont="1" applyAlignment="1">
      <alignment vertical="center" wrapText="1"/>
    </xf>
    <xf numFmtId="0" fontId="35" fillId="0" borderId="0" xfId="0" applyFont="1" applyAlignment="1">
      <alignment horizontal="left" vertical="distributed"/>
    </xf>
    <xf numFmtId="0" fontId="37" fillId="0" borderId="0" xfId="0" applyFont="1" applyAlignment="1">
      <alignment vertical="distributed"/>
    </xf>
    <xf numFmtId="0" fontId="34" fillId="0" borderId="0" xfId="0" applyFont="1" applyAlignment="1">
      <alignment horizontal="center" vertical="distributed" wrapText="1"/>
    </xf>
  </cellXfs>
  <cellStyles count="4">
    <cellStyle name="Normal" xfId="0" builtinId="0"/>
    <cellStyle name="Normal 2" xfId="2" xr:uid="{00000000-0005-0000-0000-000001000000}"/>
    <cellStyle name="Normal 4" xfId="3" xr:uid="{00000000-0005-0000-0000-000002000000}"/>
    <cellStyle name="Percent" xfId="1" builtinId="5"/>
  </cellStyles>
  <dxfs count="4">
    <dxf>
      <fill>
        <patternFill>
          <bgColor rgb="FF92D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DRBI\Ghiduri\Microintreprinderi\Copy%20of%20Macheta%20financiara%201.8%2026apr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getul CF"/>
      <sheetName val="Proiecții financiare investiție"/>
      <sheetName val="Rentabilitate investiției"/>
      <sheetName val="Sustenabilitate financiara"/>
      <sheetName val="LIST"/>
    </sheetNames>
    <sheetDataSet>
      <sheetData sheetId="0">
        <row r="66">
          <cell r="C66">
            <v>0</v>
          </cell>
        </row>
        <row r="69">
          <cell r="C69">
            <v>0</v>
          </cell>
        </row>
      </sheetData>
      <sheetData sheetId="1">
        <row r="100">
          <cell r="D100">
            <v>0</v>
          </cell>
          <cell r="E100">
            <v>0</v>
          </cell>
          <cell r="F100">
            <v>0</v>
          </cell>
          <cell r="G100">
            <v>0</v>
          </cell>
          <cell r="H100">
            <v>0</v>
          </cell>
        </row>
        <row r="114">
          <cell r="D114">
            <v>0</v>
          </cell>
          <cell r="E114">
            <v>0</v>
          </cell>
          <cell r="F114">
            <v>0</v>
          </cell>
          <cell r="G114">
            <v>0</v>
          </cell>
          <cell r="H114">
            <v>0</v>
          </cell>
        </row>
        <row r="115">
          <cell r="D115">
            <v>0</v>
          </cell>
          <cell r="E115">
            <v>0</v>
          </cell>
          <cell r="F115">
            <v>0</v>
          </cell>
          <cell r="G115">
            <v>0</v>
          </cell>
          <cell r="H115">
            <v>0</v>
          </cell>
        </row>
        <row r="138">
          <cell r="D138">
            <v>0</v>
          </cell>
          <cell r="E138">
            <v>0</v>
          </cell>
          <cell r="F138">
            <v>0</v>
          </cell>
          <cell r="G138">
            <v>0</v>
          </cell>
          <cell r="H138">
            <v>0</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workbookViewId="0">
      <selection activeCell="H3" sqref="H3"/>
    </sheetView>
  </sheetViews>
  <sheetFormatPr defaultRowHeight="14.4" x14ac:dyDescent="0.3"/>
  <cols>
    <col min="1" max="1" width="26.21875" bestFit="1" customWidth="1"/>
    <col min="2" max="2" width="64.88671875" customWidth="1"/>
  </cols>
  <sheetData>
    <row r="1" spans="1:2" ht="53.4" customHeight="1" x14ac:dyDescent="0.3">
      <c r="A1" s="279" t="s">
        <v>360</v>
      </c>
      <c r="B1" s="279"/>
    </row>
    <row r="2" spans="1:2" ht="53.4" customHeight="1" x14ac:dyDescent="0.3">
      <c r="A2" s="288"/>
      <c r="B2" s="288"/>
    </row>
    <row r="3" spans="1:2" x14ac:dyDescent="0.3">
      <c r="A3" s="280" t="s">
        <v>367</v>
      </c>
      <c r="B3" s="280"/>
    </row>
    <row r="4" spans="1:2" x14ac:dyDescent="0.3">
      <c r="A4" s="281"/>
      <c r="B4" s="281"/>
    </row>
    <row r="5" spans="1:2" ht="27.6" customHeight="1" x14ac:dyDescent="0.3">
      <c r="A5" s="282" t="s">
        <v>361</v>
      </c>
      <c r="B5" s="282"/>
    </row>
    <row r="6" spans="1:2" ht="71.400000000000006" customHeight="1" x14ac:dyDescent="0.3">
      <c r="A6" s="283" t="s">
        <v>362</v>
      </c>
      <c r="B6" s="284"/>
    </row>
    <row r="7" spans="1:2" x14ac:dyDescent="0.3">
      <c r="A7" s="285"/>
      <c r="B7" s="285"/>
    </row>
    <row r="8" spans="1:2" ht="26.4" customHeight="1" x14ac:dyDescent="0.3">
      <c r="A8" s="282" t="s">
        <v>363</v>
      </c>
      <c r="B8" s="282"/>
    </row>
    <row r="9" spans="1:2" x14ac:dyDescent="0.3">
      <c r="A9" s="286" t="s">
        <v>364</v>
      </c>
      <c r="B9" s="286"/>
    </row>
    <row r="10" spans="1:2" x14ac:dyDescent="0.3">
      <c r="A10" s="282" t="s">
        <v>365</v>
      </c>
      <c r="B10" s="282"/>
    </row>
    <row r="11" spans="1:2" ht="27" customHeight="1" x14ac:dyDescent="0.3">
      <c r="A11" s="280" t="s">
        <v>366</v>
      </c>
      <c r="B11" s="280"/>
    </row>
    <row r="12" spans="1:2" ht="28.8" customHeight="1" x14ac:dyDescent="0.3">
      <c r="A12" s="280"/>
      <c r="B12" s="280"/>
    </row>
    <row r="13" spans="1:2" x14ac:dyDescent="0.3">
      <c r="A13" s="287"/>
      <c r="B13" s="287"/>
    </row>
  </sheetData>
  <mergeCells count="10">
    <mergeCell ref="A10:B10"/>
    <mergeCell ref="A11:B11"/>
    <mergeCell ref="A12:B12"/>
    <mergeCell ref="A2:B2"/>
    <mergeCell ref="A1:B1"/>
    <mergeCell ref="A3:B3"/>
    <mergeCell ref="A5:B5"/>
    <mergeCell ref="A6:B6"/>
    <mergeCell ref="A8:B8"/>
    <mergeCell ref="A9:B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4"/>
  <sheetViews>
    <sheetView view="pageBreakPreview" topLeftCell="A10" zoomScale="80" zoomScaleNormal="100" zoomScaleSheetLayoutView="80" workbookViewId="0">
      <selection activeCell="B22" sqref="B22"/>
    </sheetView>
  </sheetViews>
  <sheetFormatPr defaultRowHeight="14.4" x14ac:dyDescent="0.3"/>
  <cols>
    <col min="1" max="1" width="5.5546875" bestFit="1" customWidth="1"/>
    <col min="2" max="2" width="52.21875" customWidth="1"/>
  </cols>
  <sheetData>
    <row r="1" spans="1:9" ht="15" thickBot="1" x14ac:dyDescent="0.35"/>
    <row r="2" spans="1:9" x14ac:dyDescent="0.3">
      <c r="A2" s="209" t="s">
        <v>0</v>
      </c>
      <c r="B2" s="211" t="s">
        <v>1</v>
      </c>
      <c r="C2" s="213" t="s">
        <v>2</v>
      </c>
      <c r="D2" s="213"/>
      <c r="E2" s="214" t="s">
        <v>3</v>
      </c>
      <c r="F2" s="213" t="s">
        <v>4</v>
      </c>
      <c r="G2" s="213"/>
      <c r="H2" s="214" t="s">
        <v>5</v>
      </c>
      <c r="I2" s="198" t="s">
        <v>6</v>
      </c>
    </row>
    <row r="3" spans="1:9" ht="28.2" thickBot="1" x14ac:dyDescent="0.35">
      <c r="A3" s="210"/>
      <c r="B3" s="212"/>
      <c r="C3" s="1" t="s">
        <v>7</v>
      </c>
      <c r="D3" s="1" t="s">
        <v>8</v>
      </c>
      <c r="E3" s="215"/>
      <c r="F3" s="1" t="s">
        <v>7</v>
      </c>
      <c r="G3" s="1" t="s">
        <v>9</v>
      </c>
      <c r="H3" s="215"/>
      <c r="I3" s="199"/>
    </row>
    <row r="4" spans="1:9" ht="16.2" thickBot="1" x14ac:dyDescent="0.35">
      <c r="A4" s="200" t="s">
        <v>10</v>
      </c>
      <c r="B4" s="201"/>
      <c r="C4" s="201"/>
      <c r="D4" s="201"/>
      <c r="E4" s="201"/>
      <c r="F4" s="201"/>
      <c r="G4" s="201"/>
      <c r="H4" s="201"/>
      <c r="I4" s="202"/>
    </row>
    <row r="5" spans="1:9" x14ac:dyDescent="0.3">
      <c r="A5" s="2" t="s">
        <v>11</v>
      </c>
      <c r="B5" s="203" t="s">
        <v>359</v>
      </c>
      <c r="C5" s="204"/>
      <c r="D5" s="204"/>
      <c r="E5" s="204"/>
      <c r="F5" s="204"/>
      <c r="G5" s="204"/>
      <c r="H5" s="204"/>
      <c r="I5" s="205"/>
    </row>
    <row r="6" spans="1:9" x14ac:dyDescent="0.3">
      <c r="A6" s="3" t="s">
        <v>12</v>
      </c>
      <c r="B6" s="4" t="s">
        <v>13</v>
      </c>
      <c r="C6" s="5"/>
      <c r="D6" s="5"/>
      <c r="E6" s="6">
        <f>C6+D6</f>
        <v>0</v>
      </c>
      <c r="F6" s="5"/>
      <c r="G6" s="5"/>
      <c r="H6" s="6">
        <f>F6+G6</f>
        <v>0</v>
      </c>
      <c r="I6" s="7">
        <f>E6+H6</f>
        <v>0</v>
      </c>
    </row>
    <row r="7" spans="1:9" ht="27.6" x14ac:dyDescent="0.3">
      <c r="A7" s="3" t="s">
        <v>14</v>
      </c>
      <c r="B7" s="4" t="s">
        <v>15</v>
      </c>
      <c r="C7" s="5"/>
      <c r="D7" s="5"/>
      <c r="E7" s="6">
        <f t="shared" ref="E7" si="0">C7+D7</f>
        <v>0</v>
      </c>
      <c r="F7" s="5"/>
      <c r="G7" s="5"/>
      <c r="H7" s="6">
        <f>F7+G7</f>
        <v>0</v>
      </c>
      <c r="I7" s="7">
        <f>E7+H7</f>
        <v>0</v>
      </c>
    </row>
    <row r="8" spans="1:9" x14ac:dyDescent="0.3">
      <c r="A8" s="8"/>
      <c r="B8" s="9" t="s">
        <v>16</v>
      </c>
      <c r="C8" s="10">
        <f t="shared" ref="C8:I8" si="1">SUM(C6:C7)</f>
        <v>0</v>
      </c>
      <c r="D8" s="10">
        <f t="shared" si="1"/>
        <v>0</v>
      </c>
      <c r="E8" s="10">
        <f t="shared" si="1"/>
        <v>0</v>
      </c>
      <c r="F8" s="10">
        <f t="shared" si="1"/>
        <v>0</v>
      </c>
      <c r="G8" s="10">
        <f t="shared" si="1"/>
        <v>0</v>
      </c>
      <c r="H8" s="10">
        <f t="shared" si="1"/>
        <v>0</v>
      </c>
      <c r="I8" s="11">
        <f t="shared" si="1"/>
        <v>0</v>
      </c>
    </row>
    <row r="9" spans="1:9" x14ac:dyDescent="0.3">
      <c r="A9" s="12" t="s">
        <v>17</v>
      </c>
      <c r="B9" s="206" t="s">
        <v>18</v>
      </c>
      <c r="C9" s="207"/>
      <c r="D9" s="207"/>
      <c r="E9" s="207"/>
      <c r="F9" s="207"/>
      <c r="G9" s="207"/>
      <c r="H9" s="207"/>
      <c r="I9" s="208"/>
    </row>
    <row r="10" spans="1:9" x14ac:dyDescent="0.3">
      <c r="A10" s="3" t="s">
        <v>19</v>
      </c>
      <c r="B10" s="13" t="s">
        <v>20</v>
      </c>
      <c r="C10" s="5"/>
      <c r="D10" s="5"/>
      <c r="E10" s="6">
        <f>C10+D10</f>
        <v>0</v>
      </c>
      <c r="F10" s="5"/>
      <c r="G10" s="5"/>
      <c r="H10" s="6">
        <f>F10+G10</f>
        <v>0</v>
      </c>
      <c r="I10" s="7">
        <f>E10+H10</f>
        <v>0</v>
      </c>
    </row>
    <row r="11" spans="1:9" x14ac:dyDescent="0.3">
      <c r="A11" s="3"/>
      <c r="B11" s="9" t="s">
        <v>21</v>
      </c>
      <c r="C11" s="10">
        <f>SUM(C10:C10)</f>
        <v>0</v>
      </c>
      <c r="D11" s="10">
        <f>SUM(D10:D10)</f>
        <v>0</v>
      </c>
      <c r="E11" s="10">
        <f>C11+D11</f>
        <v>0</v>
      </c>
      <c r="F11" s="10">
        <f>SUM(F10:F10)</f>
        <v>0</v>
      </c>
      <c r="G11" s="10">
        <f>SUM(G10:G10)</f>
        <v>0</v>
      </c>
      <c r="H11" s="10">
        <f>F11+G11</f>
        <v>0</v>
      </c>
      <c r="I11" s="11">
        <f>E11+H11</f>
        <v>0</v>
      </c>
    </row>
    <row r="12" spans="1:9" x14ac:dyDescent="0.3">
      <c r="A12" s="14" t="s">
        <v>22</v>
      </c>
      <c r="B12" s="15" t="s">
        <v>23</v>
      </c>
      <c r="C12" s="16"/>
      <c r="D12" s="16"/>
      <c r="E12" s="16"/>
      <c r="F12" s="16"/>
      <c r="G12" s="16"/>
      <c r="H12" s="16"/>
      <c r="I12" s="17"/>
    </row>
    <row r="13" spans="1:9" x14ac:dyDescent="0.3">
      <c r="A13" s="3" t="s">
        <v>24</v>
      </c>
      <c r="B13" s="18" t="s">
        <v>25</v>
      </c>
      <c r="C13" s="19"/>
      <c r="D13" s="19"/>
      <c r="E13" s="6">
        <f t="shared" ref="E13:E18" si="2">C13+D13</f>
        <v>0</v>
      </c>
      <c r="F13" s="19"/>
      <c r="G13" s="19"/>
      <c r="H13" s="20">
        <f>F13+G13</f>
        <v>0</v>
      </c>
      <c r="I13" s="21">
        <f t="shared" ref="I13:I24" si="3">E13+H13</f>
        <v>0</v>
      </c>
    </row>
    <row r="14" spans="1:9" ht="15.45" customHeight="1" x14ac:dyDescent="0.3">
      <c r="A14" s="3" t="s">
        <v>26</v>
      </c>
      <c r="B14" s="18" t="s">
        <v>27</v>
      </c>
      <c r="C14" s="19"/>
      <c r="D14" s="19"/>
      <c r="E14" s="6">
        <f t="shared" si="2"/>
        <v>0</v>
      </c>
      <c r="F14" s="19"/>
      <c r="G14" s="19"/>
      <c r="H14" s="20">
        <f t="shared" ref="H14:H24" si="4">F14+G14</f>
        <v>0</v>
      </c>
      <c r="I14" s="21">
        <f t="shared" si="3"/>
        <v>0</v>
      </c>
    </row>
    <row r="15" spans="1:9" ht="14.7" customHeight="1" x14ac:dyDescent="0.3">
      <c r="A15" s="3" t="s">
        <v>28</v>
      </c>
      <c r="B15" s="18" t="s">
        <v>29</v>
      </c>
      <c r="C15" s="19"/>
      <c r="D15" s="19"/>
      <c r="E15" s="6">
        <f t="shared" si="2"/>
        <v>0</v>
      </c>
      <c r="F15" s="19"/>
      <c r="G15" s="19"/>
      <c r="H15" s="20">
        <f t="shared" si="4"/>
        <v>0</v>
      </c>
      <c r="I15" s="21">
        <f t="shared" si="3"/>
        <v>0</v>
      </c>
    </row>
    <row r="16" spans="1:9" ht="27.6" x14ac:dyDescent="0.3">
      <c r="A16" s="3" t="s">
        <v>30</v>
      </c>
      <c r="B16" s="18" t="s">
        <v>31</v>
      </c>
      <c r="C16" s="19"/>
      <c r="D16" s="19"/>
      <c r="E16" s="6">
        <f t="shared" si="2"/>
        <v>0</v>
      </c>
      <c r="F16" s="19"/>
      <c r="G16" s="19"/>
      <c r="H16" s="20">
        <f t="shared" si="4"/>
        <v>0</v>
      </c>
      <c r="I16" s="21">
        <f t="shared" si="3"/>
        <v>0</v>
      </c>
    </row>
    <row r="17" spans="1:9" x14ac:dyDescent="0.3">
      <c r="A17" s="3" t="s">
        <v>32</v>
      </c>
      <c r="B17" s="18" t="s">
        <v>33</v>
      </c>
      <c r="C17" s="19"/>
      <c r="D17" s="19"/>
      <c r="E17" s="6">
        <f t="shared" si="2"/>
        <v>0</v>
      </c>
      <c r="F17" s="19"/>
      <c r="G17" s="19"/>
      <c r="H17" s="20">
        <f t="shared" si="4"/>
        <v>0</v>
      </c>
      <c r="I17" s="21">
        <f t="shared" si="3"/>
        <v>0</v>
      </c>
    </row>
    <row r="18" spans="1:9" x14ac:dyDescent="0.3">
      <c r="A18" s="3" t="s">
        <v>34</v>
      </c>
      <c r="B18" s="18" t="s">
        <v>35</v>
      </c>
      <c r="C18" s="19"/>
      <c r="D18" s="19"/>
      <c r="E18" s="6">
        <f t="shared" si="2"/>
        <v>0</v>
      </c>
      <c r="F18" s="19"/>
      <c r="G18" s="19"/>
      <c r="H18" s="20">
        <f t="shared" si="4"/>
        <v>0</v>
      </c>
      <c r="I18" s="21">
        <f t="shared" si="3"/>
        <v>0</v>
      </c>
    </row>
    <row r="19" spans="1:9" x14ac:dyDescent="0.3">
      <c r="A19" s="3" t="s">
        <v>36</v>
      </c>
      <c r="B19" s="18" t="s">
        <v>37</v>
      </c>
      <c r="C19" s="21">
        <f t="shared" ref="C19:H19" si="5">C20+C21+C22+C23</f>
        <v>0</v>
      </c>
      <c r="D19" s="21">
        <f t="shared" si="5"/>
        <v>0</v>
      </c>
      <c r="E19" s="21">
        <f t="shared" si="5"/>
        <v>0</v>
      </c>
      <c r="F19" s="21">
        <f t="shared" si="5"/>
        <v>0</v>
      </c>
      <c r="G19" s="21">
        <f t="shared" si="5"/>
        <v>0</v>
      </c>
      <c r="H19" s="21">
        <f t="shared" si="5"/>
        <v>0</v>
      </c>
      <c r="I19" s="21">
        <f>I20+I21+I22+I23</f>
        <v>0</v>
      </c>
    </row>
    <row r="20" spans="1:9" ht="27.6" x14ac:dyDescent="0.3">
      <c r="A20" s="3"/>
      <c r="B20" s="18" t="s">
        <v>38</v>
      </c>
      <c r="C20" s="19"/>
      <c r="D20" s="19"/>
      <c r="E20" s="6">
        <f t="shared" ref="E20:E24" si="6">C20+D20</f>
        <v>0</v>
      </c>
      <c r="F20" s="19"/>
      <c r="G20" s="19"/>
      <c r="H20" s="20">
        <f t="shared" si="4"/>
        <v>0</v>
      </c>
      <c r="I20" s="21">
        <f t="shared" si="3"/>
        <v>0</v>
      </c>
    </row>
    <row r="21" spans="1:9" ht="41.4" x14ac:dyDescent="0.3">
      <c r="A21" s="3"/>
      <c r="B21" s="18" t="s">
        <v>39</v>
      </c>
      <c r="C21" s="19"/>
      <c r="D21" s="19"/>
      <c r="E21" s="6">
        <f t="shared" si="6"/>
        <v>0</v>
      </c>
      <c r="F21" s="19"/>
      <c r="G21" s="19"/>
      <c r="H21" s="20">
        <f t="shared" si="4"/>
        <v>0</v>
      </c>
      <c r="I21" s="21">
        <f t="shared" si="3"/>
        <v>0</v>
      </c>
    </row>
    <row r="22" spans="1:9" x14ac:dyDescent="0.3">
      <c r="A22" s="3"/>
      <c r="B22" s="18" t="s">
        <v>40</v>
      </c>
      <c r="C22" s="19"/>
      <c r="D22" s="19"/>
      <c r="E22" s="6">
        <f t="shared" si="6"/>
        <v>0</v>
      </c>
      <c r="F22" s="19"/>
      <c r="G22" s="19"/>
      <c r="H22" s="20">
        <f t="shared" si="4"/>
        <v>0</v>
      </c>
      <c r="I22" s="21">
        <f t="shared" si="3"/>
        <v>0</v>
      </c>
    </row>
    <row r="23" spans="1:9" x14ac:dyDescent="0.3">
      <c r="A23" s="3"/>
      <c r="B23" s="18" t="s">
        <v>41</v>
      </c>
      <c r="C23" s="19"/>
      <c r="D23" s="19"/>
      <c r="E23" s="6">
        <f t="shared" si="6"/>
        <v>0</v>
      </c>
      <c r="F23" s="19"/>
      <c r="G23" s="19"/>
      <c r="H23" s="20">
        <f t="shared" si="4"/>
        <v>0</v>
      </c>
      <c r="I23" s="21">
        <f t="shared" si="3"/>
        <v>0</v>
      </c>
    </row>
    <row r="24" spans="1:9" x14ac:dyDescent="0.3">
      <c r="A24" s="3" t="s">
        <v>42</v>
      </c>
      <c r="B24" s="18" t="s">
        <v>43</v>
      </c>
      <c r="C24" s="19"/>
      <c r="D24" s="19"/>
      <c r="E24" s="6">
        <f t="shared" si="6"/>
        <v>0</v>
      </c>
      <c r="F24" s="19"/>
      <c r="G24" s="19"/>
      <c r="H24" s="20">
        <f t="shared" si="4"/>
        <v>0</v>
      </c>
      <c r="I24" s="21">
        <f t="shared" si="3"/>
        <v>0</v>
      </c>
    </row>
    <row r="25" spans="1:9" x14ac:dyDescent="0.3">
      <c r="A25" s="3"/>
      <c r="B25" s="22" t="s">
        <v>44</v>
      </c>
      <c r="C25" s="10">
        <f>C13+C14+C15+C16+C17+C18+C19+C24</f>
        <v>0</v>
      </c>
      <c r="D25" s="10">
        <f t="shared" ref="D25:I25" si="7">D13+D14+D15+D16+D17+D18+D19+D24</f>
        <v>0</v>
      </c>
      <c r="E25" s="10">
        <f t="shared" si="7"/>
        <v>0</v>
      </c>
      <c r="F25" s="10">
        <f t="shared" si="7"/>
        <v>0</v>
      </c>
      <c r="G25" s="10">
        <f t="shared" si="7"/>
        <v>0</v>
      </c>
      <c r="H25" s="10">
        <f t="shared" si="7"/>
        <v>0</v>
      </c>
      <c r="I25" s="11">
        <f t="shared" si="7"/>
        <v>0</v>
      </c>
    </row>
    <row r="26" spans="1:9" x14ac:dyDescent="0.3">
      <c r="A26" s="23" t="s">
        <v>45</v>
      </c>
      <c r="B26" s="206" t="s">
        <v>46</v>
      </c>
      <c r="C26" s="207"/>
      <c r="D26" s="207"/>
      <c r="E26" s="207"/>
      <c r="F26" s="207"/>
      <c r="G26" s="207"/>
      <c r="H26" s="207"/>
      <c r="I26" s="208"/>
    </row>
    <row r="27" spans="1:9" x14ac:dyDescent="0.3">
      <c r="A27" s="3" t="s">
        <v>47</v>
      </c>
      <c r="B27" s="4" t="s">
        <v>48</v>
      </c>
      <c r="C27" s="5"/>
      <c r="D27" s="5"/>
      <c r="E27" s="6">
        <f t="shared" ref="E27:G34" si="8">C27+D27</f>
        <v>0</v>
      </c>
      <c r="F27" s="5"/>
      <c r="G27" s="5"/>
      <c r="H27" s="6">
        <f t="shared" ref="H27:H34" si="9">F27+G27</f>
        <v>0</v>
      </c>
      <c r="I27" s="7">
        <f t="shared" ref="I27:I34" si="10">E27+H27</f>
        <v>0</v>
      </c>
    </row>
    <row r="28" spans="1:9" x14ac:dyDescent="0.3">
      <c r="A28" s="3" t="s">
        <v>49</v>
      </c>
      <c r="B28" s="4" t="s">
        <v>50</v>
      </c>
      <c r="C28" s="5"/>
      <c r="D28" s="5"/>
      <c r="E28" s="6">
        <f t="shared" si="8"/>
        <v>0</v>
      </c>
      <c r="F28" s="5"/>
      <c r="G28" s="5"/>
      <c r="H28" s="6">
        <f t="shared" si="9"/>
        <v>0</v>
      </c>
      <c r="I28" s="7">
        <f t="shared" si="10"/>
        <v>0</v>
      </c>
    </row>
    <row r="29" spans="1:9" x14ac:dyDescent="0.3">
      <c r="A29" s="3" t="s">
        <v>51</v>
      </c>
      <c r="B29" s="4" t="s">
        <v>52</v>
      </c>
      <c r="C29" s="5"/>
      <c r="D29" s="5"/>
      <c r="E29" s="6">
        <f t="shared" si="8"/>
        <v>0</v>
      </c>
      <c r="F29" s="5"/>
      <c r="G29" s="5"/>
      <c r="H29" s="6">
        <f t="shared" si="9"/>
        <v>0</v>
      </c>
      <c r="I29" s="7">
        <f t="shared" si="10"/>
        <v>0</v>
      </c>
    </row>
    <row r="30" spans="1:9" ht="27.6" x14ac:dyDescent="0.3">
      <c r="A30" s="3" t="s">
        <v>53</v>
      </c>
      <c r="B30" s="4" t="s">
        <v>54</v>
      </c>
      <c r="C30" s="5"/>
      <c r="D30" s="5"/>
      <c r="E30" s="6">
        <f t="shared" si="8"/>
        <v>0</v>
      </c>
      <c r="F30" s="5"/>
      <c r="G30" s="5"/>
      <c r="H30" s="6">
        <f t="shared" si="9"/>
        <v>0</v>
      </c>
      <c r="I30" s="7">
        <f t="shared" si="10"/>
        <v>0</v>
      </c>
    </row>
    <row r="31" spans="1:9" x14ac:dyDescent="0.3">
      <c r="A31" s="3" t="s">
        <v>55</v>
      </c>
      <c r="B31" s="4" t="s">
        <v>56</v>
      </c>
      <c r="C31" s="24">
        <f>C32+C33</f>
        <v>0</v>
      </c>
      <c r="D31" s="24">
        <f>D32+D33</f>
        <v>0</v>
      </c>
      <c r="E31" s="6">
        <f t="shared" si="8"/>
        <v>0</v>
      </c>
      <c r="F31" s="6">
        <f t="shared" si="8"/>
        <v>0</v>
      </c>
      <c r="G31" s="6">
        <f t="shared" si="8"/>
        <v>0</v>
      </c>
      <c r="H31" s="6">
        <f>H32+H33</f>
        <v>0</v>
      </c>
      <c r="I31" s="7">
        <f>I32+I33</f>
        <v>0</v>
      </c>
    </row>
    <row r="32" spans="1:9" ht="41.4" x14ac:dyDescent="0.3">
      <c r="A32" s="3" t="s">
        <v>57</v>
      </c>
      <c r="B32" s="18" t="s">
        <v>58</v>
      </c>
      <c r="C32" s="5"/>
      <c r="D32" s="5"/>
      <c r="E32" s="6">
        <f t="shared" si="8"/>
        <v>0</v>
      </c>
      <c r="F32" s="5"/>
      <c r="G32" s="5"/>
      <c r="H32" s="6">
        <f t="shared" si="9"/>
        <v>0</v>
      </c>
      <c r="I32" s="7">
        <f t="shared" si="10"/>
        <v>0</v>
      </c>
    </row>
    <row r="33" spans="1:9" ht="55.2" x14ac:dyDescent="0.3">
      <c r="A33" s="3" t="s">
        <v>59</v>
      </c>
      <c r="B33" s="18" t="s">
        <v>60</v>
      </c>
      <c r="C33" s="5"/>
      <c r="D33" s="5"/>
      <c r="E33" s="6">
        <f t="shared" si="8"/>
        <v>0</v>
      </c>
      <c r="F33" s="5"/>
      <c r="G33" s="5"/>
      <c r="H33" s="6">
        <f t="shared" si="9"/>
        <v>0</v>
      </c>
      <c r="I33" s="7">
        <f t="shared" si="10"/>
        <v>0</v>
      </c>
    </row>
    <row r="34" spans="1:9" x14ac:dyDescent="0.3">
      <c r="A34" s="3" t="s">
        <v>61</v>
      </c>
      <c r="B34" s="4" t="s">
        <v>62</v>
      </c>
      <c r="C34" s="5"/>
      <c r="D34" s="5"/>
      <c r="E34" s="6">
        <f t="shared" si="8"/>
        <v>0</v>
      </c>
      <c r="F34" s="5"/>
      <c r="G34" s="5"/>
      <c r="H34" s="6">
        <f t="shared" si="9"/>
        <v>0</v>
      </c>
      <c r="I34" s="7">
        <f t="shared" si="10"/>
        <v>0</v>
      </c>
    </row>
    <row r="35" spans="1:9" x14ac:dyDescent="0.3">
      <c r="A35" s="3"/>
      <c r="B35" s="9" t="s">
        <v>63</v>
      </c>
      <c r="C35" s="10">
        <f t="shared" ref="C35:I35" si="11">C27+C28+C29+C30+C31+C34</f>
        <v>0</v>
      </c>
      <c r="D35" s="10">
        <f t="shared" si="11"/>
        <v>0</v>
      </c>
      <c r="E35" s="10">
        <f t="shared" si="11"/>
        <v>0</v>
      </c>
      <c r="F35" s="10">
        <f t="shared" si="11"/>
        <v>0</v>
      </c>
      <c r="G35" s="10">
        <f t="shared" si="11"/>
        <v>0</v>
      </c>
      <c r="H35" s="10">
        <f t="shared" si="11"/>
        <v>0</v>
      </c>
      <c r="I35" s="11">
        <f t="shared" si="11"/>
        <v>0</v>
      </c>
    </row>
    <row r="36" spans="1:9" x14ac:dyDescent="0.3">
      <c r="A36" s="23" t="s">
        <v>64</v>
      </c>
      <c r="B36" s="206" t="s">
        <v>65</v>
      </c>
      <c r="C36" s="207"/>
      <c r="D36" s="207"/>
      <c r="E36" s="207"/>
      <c r="F36" s="207"/>
      <c r="G36" s="207"/>
      <c r="H36" s="207"/>
      <c r="I36" s="208"/>
    </row>
    <row r="37" spans="1:9" x14ac:dyDescent="0.3">
      <c r="A37" s="25" t="s">
        <v>66</v>
      </c>
      <c r="B37" s="26" t="s">
        <v>67</v>
      </c>
      <c r="C37" s="27">
        <f>C38+C39</f>
        <v>0</v>
      </c>
      <c r="D37" s="27">
        <f>D38+D39</f>
        <v>0</v>
      </c>
      <c r="E37" s="27">
        <f t="shared" ref="E37:I37" si="12">E38+E39</f>
        <v>0</v>
      </c>
      <c r="F37" s="27">
        <f t="shared" si="12"/>
        <v>0</v>
      </c>
      <c r="G37" s="27">
        <f t="shared" si="12"/>
        <v>0</v>
      </c>
      <c r="H37" s="27">
        <f t="shared" si="12"/>
        <v>0</v>
      </c>
      <c r="I37" s="28">
        <f t="shared" si="12"/>
        <v>0</v>
      </c>
    </row>
    <row r="38" spans="1:9" x14ac:dyDescent="0.3">
      <c r="A38" s="3"/>
      <c r="B38" s="4" t="s">
        <v>68</v>
      </c>
      <c r="C38" s="5"/>
      <c r="D38" s="5"/>
      <c r="E38" s="29">
        <f>C38+D38</f>
        <v>0</v>
      </c>
      <c r="F38" s="5"/>
      <c r="G38" s="5"/>
      <c r="H38" s="30">
        <f>F38+G38</f>
        <v>0</v>
      </c>
      <c r="I38" s="28">
        <f>E38+H38</f>
        <v>0</v>
      </c>
    </row>
    <row r="39" spans="1:9" x14ac:dyDescent="0.3">
      <c r="A39" s="3"/>
      <c r="B39" s="4" t="s">
        <v>69</v>
      </c>
      <c r="C39" s="5"/>
      <c r="D39" s="5"/>
      <c r="E39" s="29">
        <f t="shared" ref="E39:E42" si="13">C39+D39</f>
        <v>0</v>
      </c>
      <c r="F39" s="5"/>
      <c r="G39" s="5"/>
      <c r="H39" s="30">
        <f t="shared" ref="H39" si="14">F39+G39</f>
        <v>0</v>
      </c>
      <c r="I39" s="28">
        <f t="shared" ref="I39:I40" si="15">E39+H39</f>
        <v>0</v>
      </c>
    </row>
    <row r="40" spans="1:9" x14ac:dyDescent="0.3">
      <c r="A40" s="3" t="s">
        <v>70</v>
      </c>
      <c r="B40" s="4" t="s">
        <v>71</v>
      </c>
      <c r="C40" s="5"/>
      <c r="D40" s="5"/>
      <c r="E40" s="29">
        <f t="shared" si="13"/>
        <v>0</v>
      </c>
      <c r="F40" s="5"/>
      <c r="G40" s="5"/>
      <c r="H40" s="30">
        <f>F40+G40</f>
        <v>0</v>
      </c>
      <c r="I40" s="28">
        <f t="shared" si="15"/>
        <v>0</v>
      </c>
    </row>
    <row r="41" spans="1:9" x14ac:dyDescent="0.3">
      <c r="A41" s="3" t="s">
        <v>72</v>
      </c>
      <c r="B41" s="4" t="s">
        <v>73</v>
      </c>
      <c r="C41" s="5"/>
      <c r="D41" s="5"/>
      <c r="E41" s="29">
        <f t="shared" si="13"/>
        <v>0</v>
      </c>
      <c r="F41" s="5"/>
      <c r="G41" s="5"/>
      <c r="H41" s="30">
        <f>F41+G41</f>
        <v>0</v>
      </c>
      <c r="I41" s="28">
        <f>E41+H41</f>
        <v>0</v>
      </c>
    </row>
    <row r="42" spans="1:9" x14ac:dyDescent="0.3">
      <c r="A42" s="3" t="s">
        <v>74</v>
      </c>
      <c r="B42" s="4" t="s">
        <v>75</v>
      </c>
      <c r="C42" s="5"/>
      <c r="D42" s="5"/>
      <c r="E42" s="29">
        <f t="shared" si="13"/>
        <v>0</v>
      </c>
      <c r="F42" s="5"/>
      <c r="G42" s="5"/>
      <c r="H42" s="30">
        <f>F42+G42</f>
        <v>0</v>
      </c>
      <c r="I42" s="28">
        <f>E42+H42</f>
        <v>0</v>
      </c>
    </row>
    <row r="43" spans="1:9" x14ac:dyDescent="0.3">
      <c r="A43" s="3"/>
      <c r="B43" s="9" t="s">
        <v>76</v>
      </c>
      <c r="C43" s="10">
        <f>C37+C40+C41+C42</f>
        <v>0</v>
      </c>
      <c r="D43" s="10">
        <f t="shared" ref="D43:I43" si="16">D37+D40+D41+D42</f>
        <v>0</v>
      </c>
      <c r="E43" s="10">
        <f t="shared" si="16"/>
        <v>0</v>
      </c>
      <c r="F43" s="10">
        <f t="shared" si="16"/>
        <v>0</v>
      </c>
      <c r="G43" s="10">
        <f t="shared" si="16"/>
        <v>0</v>
      </c>
      <c r="H43" s="10">
        <f t="shared" si="16"/>
        <v>0</v>
      </c>
      <c r="I43" s="11">
        <f t="shared" si="16"/>
        <v>0</v>
      </c>
    </row>
    <row r="44" spans="1:9" x14ac:dyDescent="0.3">
      <c r="A44" s="23" t="s">
        <v>77</v>
      </c>
      <c r="B44" s="206" t="s">
        <v>78</v>
      </c>
      <c r="C44" s="207"/>
      <c r="D44" s="207"/>
      <c r="E44" s="207"/>
      <c r="F44" s="207"/>
      <c r="G44" s="207"/>
      <c r="H44" s="207"/>
      <c r="I44" s="208"/>
    </row>
    <row r="45" spans="1:9" x14ac:dyDescent="0.3">
      <c r="A45" s="3" t="s">
        <v>79</v>
      </c>
      <c r="B45" s="4" t="s">
        <v>80</v>
      </c>
      <c r="C45" s="5"/>
      <c r="D45" s="5"/>
      <c r="E45" s="6">
        <f>C45+D45</f>
        <v>0</v>
      </c>
      <c r="F45" s="5"/>
      <c r="G45" s="5"/>
      <c r="H45" s="30">
        <f>F45+G45</f>
        <v>0</v>
      </c>
      <c r="I45" s="28">
        <f>E45+H45</f>
        <v>0</v>
      </c>
    </row>
    <row r="46" spans="1:9" x14ac:dyDescent="0.3">
      <c r="A46" s="3" t="s">
        <v>81</v>
      </c>
      <c r="B46" s="4" t="s">
        <v>82</v>
      </c>
      <c r="C46" s="5"/>
      <c r="D46" s="5"/>
      <c r="E46" s="6">
        <f>C46+D46</f>
        <v>0</v>
      </c>
      <c r="F46" s="5"/>
      <c r="G46" s="5"/>
      <c r="H46" s="30">
        <f>F46+G46</f>
        <v>0</v>
      </c>
      <c r="I46" s="28">
        <f>E46+H46</f>
        <v>0</v>
      </c>
    </row>
    <row r="47" spans="1:9" x14ac:dyDescent="0.3">
      <c r="A47" s="31"/>
      <c r="B47" s="32" t="s">
        <v>83</v>
      </c>
      <c r="C47" s="33">
        <f>C45+C46</f>
        <v>0</v>
      </c>
      <c r="D47" s="33">
        <f t="shared" ref="D47:I47" si="17">D45+D46</f>
        <v>0</v>
      </c>
      <c r="E47" s="33">
        <f t="shared" si="17"/>
        <v>0</v>
      </c>
      <c r="F47" s="33">
        <f t="shared" si="17"/>
        <v>0</v>
      </c>
      <c r="G47" s="33">
        <f t="shared" si="17"/>
        <v>0</v>
      </c>
      <c r="H47" s="33">
        <f t="shared" si="17"/>
        <v>0</v>
      </c>
      <c r="I47" s="34">
        <f t="shared" si="17"/>
        <v>0</v>
      </c>
    </row>
    <row r="48" spans="1:9" ht="13.5" customHeight="1" x14ac:dyDescent="0.3">
      <c r="A48" s="14" t="s">
        <v>84</v>
      </c>
      <c r="B48" s="186" t="s">
        <v>85</v>
      </c>
      <c r="C48" s="187"/>
      <c r="D48" s="187"/>
      <c r="E48" s="187"/>
      <c r="F48" s="187"/>
      <c r="G48" s="187"/>
      <c r="H48" s="187"/>
      <c r="I48" s="188"/>
    </row>
    <row r="49" spans="1:9" ht="27.6" x14ac:dyDescent="0.3">
      <c r="A49" s="3" t="s">
        <v>86</v>
      </c>
      <c r="B49" s="35" t="s">
        <v>87</v>
      </c>
      <c r="C49" s="36"/>
      <c r="D49" s="36"/>
      <c r="E49" s="6">
        <f t="shared" ref="E49:E52" si="18">C49+D49</f>
        <v>0</v>
      </c>
      <c r="F49" s="36"/>
      <c r="G49" s="36"/>
      <c r="H49" s="30">
        <f t="shared" ref="H49:H54" si="19">F49+G49</f>
        <v>0</v>
      </c>
      <c r="I49" s="28">
        <f t="shared" ref="I49:I52" si="20">E49+H49</f>
        <v>0</v>
      </c>
    </row>
    <row r="50" spans="1:9" ht="27.6" x14ac:dyDescent="0.3">
      <c r="A50" s="37" t="s">
        <v>88</v>
      </c>
      <c r="B50" s="38" t="s">
        <v>89</v>
      </c>
      <c r="C50" s="36"/>
      <c r="D50" s="36"/>
      <c r="E50" s="6">
        <f t="shared" si="18"/>
        <v>0</v>
      </c>
      <c r="F50" s="36"/>
      <c r="G50" s="36"/>
      <c r="H50" s="30">
        <f>F50+G50</f>
        <v>0</v>
      </c>
      <c r="I50" s="28">
        <f t="shared" si="20"/>
        <v>0</v>
      </c>
    </row>
    <row r="51" spans="1:9" x14ac:dyDescent="0.3">
      <c r="A51" s="37" t="s">
        <v>90</v>
      </c>
      <c r="B51" s="38" t="s">
        <v>91</v>
      </c>
      <c r="C51" s="36"/>
      <c r="D51" s="36"/>
      <c r="E51" s="6">
        <f t="shared" si="18"/>
        <v>0</v>
      </c>
      <c r="F51" s="36"/>
      <c r="G51" s="36"/>
      <c r="H51" s="30">
        <f t="shared" si="19"/>
        <v>0</v>
      </c>
      <c r="I51" s="28">
        <f t="shared" si="20"/>
        <v>0</v>
      </c>
    </row>
    <row r="52" spans="1:9" ht="27.6" x14ac:dyDescent="0.3">
      <c r="A52" s="37" t="s">
        <v>92</v>
      </c>
      <c r="B52" s="38" t="s">
        <v>93</v>
      </c>
      <c r="C52" s="36"/>
      <c r="D52" s="36"/>
      <c r="E52" s="6">
        <f t="shared" si="18"/>
        <v>0</v>
      </c>
      <c r="F52" s="36"/>
      <c r="G52" s="36"/>
      <c r="H52" s="30">
        <f t="shared" si="19"/>
        <v>0</v>
      </c>
      <c r="I52" s="28">
        <f t="shared" si="20"/>
        <v>0</v>
      </c>
    </row>
    <row r="53" spans="1:9" ht="15" thickBot="1" x14ac:dyDescent="0.35">
      <c r="A53" s="39"/>
      <c r="B53" s="40" t="s">
        <v>94</v>
      </c>
      <c r="C53" s="41">
        <f>SUM(C49:C52)</f>
        <v>0</v>
      </c>
      <c r="D53" s="41">
        <f t="shared" ref="D53:I53" si="21">SUM(D49:D51)</f>
        <v>0</v>
      </c>
      <c r="E53" s="41">
        <f t="shared" si="21"/>
        <v>0</v>
      </c>
      <c r="F53" s="41">
        <f t="shared" si="21"/>
        <v>0</v>
      </c>
      <c r="G53" s="41">
        <f t="shared" si="21"/>
        <v>0</v>
      </c>
      <c r="H53" s="30">
        <f t="shared" si="19"/>
        <v>0</v>
      </c>
      <c r="I53" s="42">
        <f t="shared" si="21"/>
        <v>0</v>
      </c>
    </row>
    <row r="54" spans="1:9" ht="15" thickBot="1" x14ac:dyDescent="0.35">
      <c r="A54" s="189" t="s">
        <v>95</v>
      </c>
      <c r="B54" s="190"/>
      <c r="C54" s="43">
        <f>C8+C11+C25+C35+C43+C47+C53</f>
        <v>0</v>
      </c>
      <c r="D54" s="43">
        <f t="shared" ref="D54:I54" si="22">D8+D11+D25+D35+D43+D47+D53</f>
        <v>0</v>
      </c>
      <c r="E54" s="43">
        <f t="shared" si="22"/>
        <v>0</v>
      </c>
      <c r="F54" s="43">
        <f t="shared" si="22"/>
        <v>0</v>
      </c>
      <c r="G54" s="43">
        <f t="shared" si="22"/>
        <v>0</v>
      </c>
      <c r="H54" s="30">
        <f t="shared" si="19"/>
        <v>0</v>
      </c>
      <c r="I54" s="44">
        <f t="shared" si="22"/>
        <v>0</v>
      </c>
    </row>
    <row r="55" spans="1:9" ht="16.2" thickBot="1" x14ac:dyDescent="0.35">
      <c r="A55" s="191" t="s">
        <v>96</v>
      </c>
      <c r="B55" s="192"/>
      <c r="C55" s="192"/>
      <c r="D55" s="192"/>
      <c r="E55" s="192"/>
      <c r="F55" s="192"/>
      <c r="G55" s="192"/>
      <c r="H55" s="192"/>
      <c r="I55" s="193"/>
    </row>
    <row r="56" spans="1:9" x14ac:dyDescent="0.3">
      <c r="A56" s="45">
        <v>8</v>
      </c>
      <c r="B56" s="4" t="s">
        <v>97</v>
      </c>
      <c r="C56" s="6">
        <f>7%*C54</f>
        <v>0</v>
      </c>
      <c r="D56" s="6">
        <f>7%*D54</f>
        <v>0</v>
      </c>
      <c r="E56" s="6">
        <f t="shared" ref="E56" si="23">C56+D56</f>
        <v>0</v>
      </c>
      <c r="F56" s="46"/>
      <c r="G56" s="46"/>
      <c r="H56" s="46"/>
      <c r="I56" s="7">
        <f>E56</f>
        <v>0</v>
      </c>
    </row>
    <row r="57" spans="1:9" ht="15" thickBot="1" x14ac:dyDescent="0.35">
      <c r="A57" s="194" t="s">
        <v>98</v>
      </c>
      <c r="B57" s="195"/>
      <c r="C57" s="41">
        <f>C56</f>
        <v>0</v>
      </c>
      <c r="D57" s="41">
        <f>D56</f>
        <v>0</v>
      </c>
      <c r="E57" s="41">
        <f>E56</f>
        <v>0</v>
      </c>
      <c r="F57" s="41">
        <v>0</v>
      </c>
      <c r="G57" s="41">
        <v>0</v>
      </c>
      <c r="H57" s="41">
        <v>0</v>
      </c>
      <c r="I57" s="42">
        <f>E57</f>
        <v>0</v>
      </c>
    </row>
    <row r="58" spans="1:9" ht="18.600000000000001" thickBot="1" x14ac:dyDescent="0.35">
      <c r="A58" s="196" t="s">
        <v>99</v>
      </c>
      <c r="B58" s="197"/>
      <c r="C58" s="47">
        <f>C54+C57</f>
        <v>0</v>
      </c>
      <c r="D58" s="47">
        <f t="shared" ref="D58:I58" si="24">D54+D57</f>
        <v>0</v>
      </c>
      <c r="E58" s="47">
        <f t="shared" si="24"/>
        <v>0</v>
      </c>
      <c r="F58" s="47">
        <f t="shared" si="24"/>
        <v>0</v>
      </c>
      <c r="G58" s="47">
        <f t="shared" si="24"/>
        <v>0</v>
      </c>
      <c r="H58" s="47">
        <f t="shared" si="24"/>
        <v>0</v>
      </c>
      <c r="I58" s="48">
        <f t="shared" si="24"/>
        <v>0</v>
      </c>
    </row>
    <row r="59" spans="1:9" ht="15.6" x14ac:dyDescent="0.3">
      <c r="A59" s="49"/>
      <c r="B59" s="50"/>
      <c r="C59" s="51"/>
      <c r="D59" s="51"/>
      <c r="E59" s="51"/>
      <c r="F59" s="51"/>
      <c r="G59" s="51"/>
      <c r="H59" s="51"/>
      <c r="I59" s="51"/>
    </row>
    <row r="60" spans="1:9" x14ac:dyDescent="0.3">
      <c r="A60" s="52"/>
      <c r="B60" s="53"/>
      <c r="C60" s="54"/>
      <c r="D60" s="54"/>
      <c r="E60" s="54"/>
      <c r="F60" s="54"/>
      <c r="G60" s="54"/>
      <c r="H60" s="54"/>
      <c r="I60" s="55"/>
    </row>
    <row r="61" spans="1:9" ht="15" thickBot="1" x14ac:dyDescent="0.35">
      <c r="A61" s="56"/>
      <c r="B61" s="56"/>
      <c r="C61" s="56"/>
      <c r="D61" s="56"/>
      <c r="E61" s="56"/>
      <c r="F61" s="56"/>
      <c r="G61" s="56"/>
      <c r="H61" s="56"/>
      <c r="I61" s="56"/>
    </row>
    <row r="62" spans="1:9" ht="27.6" x14ac:dyDescent="0.3">
      <c r="A62" s="57" t="s">
        <v>100</v>
      </c>
      <c r="B62" s="58" t="s">
        <v>101</v>
      </c>
      <c r="C62" s="59" t="s">
        <v>102</v>
      </c>
      <c r="D62" s="60"/>
      <c r="E62" s="60"/>
      <c r="F62" s="60"/>
      <c r="G62" s="60"/>
      <c r="H62" s="60"/>
      <c r="I62" s="60"/>
    </row>
    <row r="63" spans="1:9" x14ac:dyDescent="0.3">
      <c r="A63" s="61" t="s">
        <v>103</v>
      </c>
      <c r="B63" s="62" t="s">
        <v>104</v>
      </c>
      <c r="C63" s="63">
        <f>SUM(C64:C65)</f>
        <v>0</v>
      </c>
      <c r="D63" s="60"/>
      <c r="E63" s="60"/>
      <c r="F63" s="60"/>
      <c r="G63" s="60"/>
      <c r="H63" s="60"/>
      <c r="I63" s="60"/>
    </row>
    <row r="64" spans="1:9" x14ac:dyDescent="0.3">
      <c r="A64" s="61" t="s">
        <v>105</v>
      </c>
      <c r="B64" s="64" t="s">
        <v>106</v>
      </c>
      <c r="C64" s="65">
        <f>H58</f>
        <v>0</v>
      </c>
      <c r="D64" s="60"/>
      <c r="E64" s="60"/>
      <c r="F64" s="60"/>
      <c r="G64" s="60"/>
      <c r="H64" s="60"/>
      <c r="I64" s="60"/>
    </row>
    <row r="65" spans="1:9" x14ac:dyDescent="0.3">
      <c r="A65" s="61" t="s">
        <v>107</v>
      </c>
      <c r="B65" s="64" t="s">
        <v>108</v>
      </c>
      <c r="C65" s="65">
        <f>E58</f>
        <v>0</v>
      </c>
      <c r="D65" s="60"/>
      <c r="E65" s="60"/>
      <c r="F65" s="60"/>
      <c r="G65" s="60"/>
      <c r="H65" s="60"/>
      <c r="I65" s="60"/>
    </row>
    <row r="66" spans="1:9" x14ac:dyDescent="0.3">
      <c r="A66" s="61" t="s">
        <v>109</v>
      </c>
      <c r="B66" s="62" t="s">
        <v>110</v>
      </c>
      <c r="C66" s="63">
        <f>SUM(C67:C68)</f>
        <v>0</v>
      </c>
      <c r="D66" s="60"/>
      <c r="E66" s="60"/>
      <c r="F66" s="60"/>
      <c r="G66" s="60"/>
      <c r="H66" s="60"/>
      <c r="I66" s="60"/>
    </row>
    <row r="67" spans="1:9" x14ac:dyDescent="0.3">
      <c r="A67" s="61" t="s">
        <v>111</v>
      </c>
      <c r="B67" s="64" t="s">
        <v>112</v>
      </c>
      <c r="C67" s="66"/>
      <c r="D67" s="60"/>
      <c r="E67" s="60"/>
      <c r="F67" s="60"/>
      <c r="G67" s="60"/>
      <c r="H67" s="60"/>
      <c r="I67" s="60"/>
    </row>
    <row r="68" spans="1:9" x14ac:dyDescent="0.3">
      <c r="A68" s="61" t="s">
        <v>113</v>
      </c>
      <c r="B68" s="64" t="s">
        <v>114</v>
      </c>
      <c r="C68" s="65">
        <f>C64</f>
        <v>0</v>
      </c>
      <c r="D68" s="60"/>
      <c r="E68" s="60"/>
      <c r="F68" s="60"/>
      <c r="G68" s="60"/>
      <c r="H68" s="60"/>
      <c r="I68" s="60"/>
    </row>
    <row r="69" spans="1:9" ht="15" thickBot="1" x14ac:dyDescent="0.35">
      <c r="A69" s="67" t="s">
        <v>115</v>
      </c>
      <c r="B69" s="68" t="s">
        <v>116</v>
      </c>
      <c r="C69" s="69">
        <f>C65-C67</f>
        <v>0</v>
      </c>
      <c r="D69" s="60"/>
      <c r="E69" s="60"/>
      <c r="F69" s="70"/>
      <c r="G69" s="60"/>
      <c r="H69" s="60"/>
      <c r="I69" s="60"/>
    </row>
    <row r="70" spans="1:9" x14ac:dyDescent="0.3">
      <c r="A70" s="56"/>
      <c r="B70" s="56"/>
      <c r="C70" s="56"/>
      <c r="D70" s="60"/>
      <c r="E70" s="56"/>
      <c r="F70" s="56"/>
      <c r="G70" s="56"/>
      <c r="H70" s="56"/>
      <c r="I70" s="56"/>
    </row>
    <row r="71" spans="1:9" ht="15" thickBot="1" x14ac:dyDescent="0.35">
      <c r="A71" s="56"/>
      <c r="B71" s="56"/>
      <c r="C71" s="56"/>
      <c r="D71" s="56"/>
      <c r="E71" s="56"/>
      <c r="F71" s="56"/>
      <c r="G71" s="56"/>
      <c r="H71" s="56"/>
      <c r="I71" s="56"/>
    </row>
    <row r="72" spans="1:9" x14ac:dyDescent="0.3">
      <c r="A72" s="56"/>
      <c r="B72" s="71" t="s">
        <v>117</v>
      </c>
      <c r="C72" s="72" t="e">
        <f>ROUND(C67/C65,2)</f>
        <v>#DIV/0!</v>
      </c>
      <c r="D72" s="56"/>
      <c r="E72" s="56"/>
      <c r="F72" s="56"/>
      <c r="G72" s="56"/>
      <c r="H72" s="56"/>
      <c r="I72" s="56"/>
    </row>
    <row r="73" spans="1:9" x14ac:dyDescent="0.3">
      <c r="A73" s="56"/>
      <c r="B73" s="73" t="s">
        <v>118</v>
      </c>
      <c r="C73" s="66"/>
      <c r="D73" s="56"/>
      <c r="E73" s="56"/>
      <c r="F73" s="56"/>
      <c r="G73" s="56"/>
      <c r="H73" s="56"/>
      <c r="I73" s="56"/>
    </row>
    <row r="74" spans="1:9" ht="42" thickBot="1" x14ac:dyDescent="0.35">
      <c r="A74" s="56"/>
      <c r="B74" s="74" t="s">
        <v>119</v>
      </c>
      <c r="C74" s="75" t="e">
        <f>ROUND(C69/C73,2)</f>
        <v>#DIV/0!</v>
      </c>
      <c r="D74" s="56"/>
      <c r="E74" s="56"/>
      <c r="F74" s="56"/>
      <c r="G74" s="56"/>
      <c r="H74" s="56"/>
      <c r="I74" s="56"/>
    </row>
  </sheetData>
  <sheetProtection algorithmName="SHA-512" hashValue="TnOf4FCYN0qEIaJ+6QBw/H2bcml8rszBY/W2z4GcWyMvQ3fuB7jZe3JBXIyRGEXDg3QngvbP0jva3HUFESS2mw==" saltValue="OtSPfvNQtq82TpnBGMJQtQ==" spinCount="100000" sheet="1" objects="1" scenarios="1" selectLockedCells="1"/>
  <protectedRanges>
    <protectedRange sqref="C6:D7 F6:G7 C10:D10 F10:G10 C13:D18 F13:G18 C20:D24 F20:G24 C27:D30 F27:G30 C32:D34 F32:G34 C38:D42 F38:G42 C45:D46 F45:G46 C49:D52 F49:G52 F56:H56 C67" name="Range1"/>
  </protectedRanges>
  <mergeCells count="18">
    <mergeCell ref="B44:I44"/>
    <mergeCell ref="B36:I36"/>
    <mergeCell ref="A2:A3"/>
    <mergeCell ref="B2:B3"/>
    <mergeCell ref="C2:D2"/>
    <mergeCell ref="E2:E3"/>
    <mergeCell ref="F2:G2"/>
    <mergeCell ref="H2:H3"/>
    <mergeCell ref="I2:I3"/>
    <mergeCell ref="A4:I4"/>
    <mergeCell ref="B5:I5"/>
    <mergeCell ref="B9:I9"/>
    <mergeCell ref="B26:I26"/>
    <mergeCell ref="B48:I48"/>
    <mergeCell ref="A54:B54"/>
    <mergeCell ref="A55:I55"/>
    <mergeCell ref="A57:B57"/>
    <mergeCell ref="A58:B58"/>
  </mergeCells>
  <pageMargins left="0.7" right="0.7" top="0.75" bottom="0.75" header="0.3" footer="0.3"/>
  <pageSetup scale="77" orientation="landscape" r:id="rId1"/>
  <rowBreaks count="1" manualBreakCount="1">
    <brk id="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3"/>
  <sheetViews>
    <sheetView view="pageBreakPreview" zoomScale="90" zoomScaleNormal="100" zoomScaleSheetLayoutView="90" workbookViewId="0">
      <selection activeCell="D8" sqref="D8:H8"/>
    </sheetView>
  </sheetViews>
  <sheetFormatPr defaultColWidth="8.5546875" defaultRowHeight="14.4" x14ac:dyDescent="0.3"/>
  <cols>
    <col min="1" max="1" width="4.109375" style="110" customWidth="1"/>
    <col min="2" max="2" width="38" style="111" customWidth="1"/>
    <col min="3" max="3" width="9.77734375" style="101" customWidth="1"/>
    <col min="4" max="8" width="9.77734375" style="77" customWidth="1"/>
    <col min="9" max="16384" width="8.5546875" style="76"/>
  </cols>
  <sheetData>
    <row r="1" spans="1:8" x14ac:dyDescent="0.3">
      <c r="A1" s="223" t="s">
        <v>120</v>
      </c>
      <c r="B1" s="224"/>
      <c r="C1" s="224"/>
      <c r="D1" s="224"/>
      <c r="E1" s="224"/>
      <c r="F1" s="224"/>
      <c r="G1" s="224"/>
      <c r="H1" s="224"/>
    </row>
    <row r="2" spans="1:8" ht="154.5" customHeight="1" thickBot="1" x14ac:dyDescent="0.35">
      <c r="A2" s="228" t="s">
        <v>357</v>
      </c>
      <c r="B2" s="228"/>
      <c r="C2" s="228"/>
      <c r="D2" s="228"/>
      <c r="E2" s="228"/>
      <c r="F2" s="228"/>
      <c r="G2" s="228"/>
      <c r="H2" s="228"/>
    </row>
    <row r="3" spans="1:8" s="78" customFormat="1" ht="15" thickBot="1" x14ac:dyDescent="0.35">
      <c r="A3" s="225" t="s">
        <v>121</v>
      </c>
      <c r="B3" s="226"/>
      <c r="C3" s="226"/>
      <c r="D3" s="226"/>
      <c r="E3" s="226"/>
      <c r="F3" s="226"/>
      <c r="G3" s="226"/>
      <c r="H3" s="226"/>
    </row>
    <row r="4" spans="1:8" s="78" customFormat="1" x14ac:dyDescent="0.3">
      <c r="A4" s="216" t="s">
        <v>122</v>
      </c>
      <c r="B4" s="218"/>
      <c r="C4" s="227" t="s">
        <v>123</v>
      </c>
      <c r="D4" s="222" t="s">
        <v>124</v>
      </c>
      <c r="E4" s="222"/>
      <c r="F4" s="222"/>
      <c r="G4" s="222"/>
      <c r="H4" s="222"/>
    </row>
    <row r="5" spans="1:8" s="78" customFormat="1" x14ac:dyDescent="0.3">
      <c r="A5" s="217"/>
      <c r="B5" s="219"/>
      <c r="C5" s="220"/>
      <c r="D5" s="79" t="s">
        <v>125</v>
      </c>
      <c r="E5" s="79" t="s">
        <v>126</v>
      </c>
      <c r="F5" s="79" t="s">
        <v>127</v>
      </c>
      <c r="G5" s="79" t="s">
        <v>128</v>
      </c>
      <c r="H5" s="79" t="s">
        <v>129</v>
      </c>
    </row>
    <row r="6" spans="1:8" s="78" customFormat="1" x14ac:dyDescent="0.3">
      <c r="A6" s="229" t="s">
        <v>130</v>
      </c>
      <c r="B6" s="229"/>
      <c r="C6" s="229"/>
      <c r="D6" s="229"/>
      <c r="E6" s="229"/>
      <c r="F6" s="229"/>
      <c r="G6" s="229"/>
      <c r="H6" s="229"/>
    </row>
    <row r="7" spans="1:8" s="78" customFormat="1" x14ac:dyDescent="0.3">
      <c r="A7" s="230" t="s">
        <v>131</v>
      </c>
      <c r="B7" s="230"/>
      <c r="C7" s="230"/>
      <c r="D7" s="230"/>
      <c r="E7" s="230"/>
      <c r="F7" s="230"/>
      <c r="G7" s="230"/>
      <c r="H7" s="230"/>
    </row>
    <row r="8" spans="1:8" s="78" customFormat="1" x14ac:dyDescent="0.3">
      <c r="A8" s="81">
        <v>1</v>
      </c>
      <c r="B8" s="82" t="s">
        <v>132</v>
      </c>
      <c r="C8" s="83">
        <f>SUM(D8:H8)</f>
        <v>0</v>
      </c>
      <c r="D8" s="84">
        <v>0</v>
      </c>
      <c r="E8" s="84">
        <v>0</v>
      </c>
      <c r="F8" s="84">
        <v>0</v>
      </c>
      <c r="G8" s="84">
        <v>0</v>
      </c>
      <c r="H8" s="84">
        <v>0</v>
      </c>
    </row>
    <row r="9" spans="1:8" s="78" customFormat="1" x14ac:dyDescent="0.3">
      <c r="A9" s="81">
        <v>2</v>
      </c>
      <c r="B9" s="82" t="s">
        <v>133</v>
      </c>
      <c r="C9" s="83">
        <f>SUM(D9:H9)</f>
        <v>0</v>
      </c>
      <c r="D9" s="84">
        <v>0</v>
      </c>
      <c r="E9" s="84">
        <v>0</v>
      </c>
      <c r="F9" s="84">
        <v>0</v>
      </c>
      <c r="G9" s="84">
        <v>0</v>
      </c>
      <c r="H9" s="84">
        <v>0</v>
      </c>
    </row>
    <row r="10" spans="1:8" s="78" customFormat="1" x14ac:dyDescent="0.3">
      <c r="A10" s="81">
        <v>3</v>
      </c>
      <c r="B10" s="82" t="s">
        <v>134</v>
      </c>
      <c r="C10" s="83">
        <f>SUM(D10:H10)</f>
        <v>0</v>
      </c>
      <c r="D10" s="84">
        <v>0</v>
      </c>
      <c r="E10" s="84">
        <v>0</v>
      </c>
      <c r="F10" s="84">
        <v>0</v>
      </c>
      <c r="G10" s="84">
        <v>0</v>
      </c>
      <c r="H10" s="84">
        <v>0</v>
      </c>
    </row>
    <row r="11" spans="1:8" s="86" customFormat="1" ht="24" x14ac:dyDescent="0.3">
      <c r="A11" s="85"/>
      <c r="B11" s="80" t="s">
        <v>358</v>
      </c>
      <c r="C11" s="83">
        <f>SUM(D11:H11)</f>
        <v>0</v>
      </c>
      <c r="D11" s="83">
        <f t="shared" ref="D11:H11" si="0">D8+D9+D10</f>
        <v>0</v>
      </c>
      <c r="E11" s="83">
        <f t="shared" si="0"/>
        <v>0</v>
      </c>
      <c r="F11" s="83">
        <f t="shared" si="0"/>
        <v>0</v>
      </c>
      <c r="G11" s="83">
        <f t="shared" si="0"/>
        <v>0</v>
      </c>
      <c r="H11" s="83">
        <f t="shared" si="0"/>
        <v>0</v>
      </c>
    </row>
    <row r="12" spans="1:8" s="86" customFormat="1" x14ac:dyDescent="0.3">
      <c r="A12" s="229" t="s">
        <v>135</v>
      </c>
      <c r="B12" s="229"/>
      <c r="C12" s="229"/>
      <c r="D12" s="229"/>
      <c r="E12" s="229"/>
      <c r="F12" s="229"/>
      <c r="G12" s="229"/>
      <c r="H12" s="229"/>
    </row>
    <row r="13" spans="1:8" s="86" customFormat="1" x14ac:dyDescent="0.3">
      <c r="A13" s="230" t="s">
        <v>136</v>
      </c>
      <c r="B13" s="230"/>
      <c r="C13" s="230"/>
      <c r="D13" s="230"/>
      <c r="E13" s="230"/>
      <c r="F13" s="230"/>
      <c r="G13" s="230"/>
      <c r="H13" s="230"/>
    </row>
    <row r="14" spans="1:8" s="78" customFormat="1" ht="24" x14ac:dyDescent="0.3">
      <c r="A14" s="81">
        <v>5</v>
      </c>
      <c r="B14" s="87" t="s">
        <v>137</v>
      </c>
      <c r="C14" s="83">
        <f t="shared" ref="C14:C32" si="1">SUM(D14:H14)</f>
        <v>0</v>
      </c>
      <c r="D14" s="84">
        <v>0</v>
      </c>
      <c r="E14" s="84">
        <v>0</v>
      </c>
      <c r="F14" s="84">
        <v>0</v>
      </c>
      <c r="G14" s="84">
        <v>0</v>
      </c>
      <c r="H14" s="84">
        <v>0</v>
      </c>
    </row>
    <row r="15" spans="1:8" s="78" customFormat="1" x14ac:dyDescent="0.3">
      <c r="A15" s="81">
        <v>6</v>
      </c>
      <c r="B15" s="87" t="s">
        <v>138</v>
      </c>
      <c r="C15" s="83">
        <f t="shared" si="1"/>
        <v>0</v>
      </c>
      <c r="D15" s="84">
        <v>0</v>
      </c>
      <c r="E15" s="84">
        <v>0</v>
      </c>
      <c r="F15" s="84">
        <v>0</v>
      </c>
      <c r="G15" s="84">
        <v>0</v>
      </c>
      <c r="H15" s="84">
        <v>0</v>
      </c>
    </row>
    <row r="16" spans="1:8" s="86" customFormat="1" ht="24" x14ac:dyDescent="0.3">
      <c r="A16" s="81">
        <v>7</v>
      </c>
      <c r="B16" s="82" t="s">
        <v>139</v>
      </c>
      <c r="C16" s="83">
        <f t="shared" si="1"/>
        <v>0</v>
      </c>
      <c r="D16" s="84">
        <v>0</v>
      </c>
      <c r="E16" s="84">
        <v>0</v>
      </c>
      <c r="F16" s="84">
        <v>0</v>
      </c>
      <c r="G16" s="84">
        <v>0</v>
      </c>
      <c r="H16" s="84">
        <v>0</v>
      </c>
    </row>
    <row r="17" spans="1:8" s="86" customFormat="1" x14ac:dyDescent="0.3">
      <c r="A17" s="81">
        <v>8</v>
      </c>
      <c r="B17" s="82" t="s">
        <v>140</v>
      </c>
      <c r="C17" s="83">
        <f t="shared" si="1"/>
        <v>0</v>
      </c>
      <c r="D17" s="84">
        <v>0</v>
      </c>
      <c r="E17" s="84">
        <v>0</v>
      </c>
      <c r="F17" s="84">
        <v>0</v>
      </c>
      <c r="G17" s="84">
        <v>0</v>
      </c>
      <c r="H17" s="84">
        <v>0</v>
      </c>
    </row>
    <row r="18" spans="1:8" s="86" customFormat="1" x14ac:dyDescent="0.3">
      <c r="A18" s="81">
        <v>9</v>
      </c>
      <c r="B18" s="82" t="s">
        <v>141</v>
      </c>
      <c r="C18" s="83">
        <f t="shared" si="1"/>
        <v>0</v>
      </c>
      <c r="D18" s="84">
        <v>0</v>
      </c>
      <c r="E18" s="84">
        <v>0</v>
      </c>
      <c r="F18" s="84">
        <v>0</v>
      </c>
      <c r="G18" s="84">
        <v>0</v>
      </c>
      <c r="H18" s="84">
        <v>0</v>
      </c>
    </row>
    <row r="19" spans="1:8" s="86" customFormat="1" x14ac:dyDescent="0.3">
      <c r="A19" s="81">
        <v>10</v>
      </c>
      <c r="B19" s="82" t="s">
        <v>142</v>
      </c>
      <c r="C19" s="83">
        <f t="shared" si="1"/>
        <v>0</v>
      </c>
      <c r="D19" s="84">
        <v>0</v>
      </c>
      <c r="E19" s="84">
        <v>0</v>
      </c>
      <c r="F19" s="84">
        <v>0</v>
      </c>
      <c r="G19" s="84">
        <v>0</v>
      </c>
      <c r="H19" s="84">
        <v>0</v>
      </c>
    </row>
    <row r="20" spans="1:8" s="78" customFormat="1" x14ac:dyDescent="0.3">
      <c r="A20" s="81"/>
      <c r="B20" s="80" t="s">
        <v>143</v>
      </c>
      <c r="C20" s="83">
        <f t="shared" si="1"/>
        <v>0</v>
      </c>
      <c r="D20" s="83">
        <f t="shared" ref="D20:H20" si="2">D14+D15+D16+D17+D18+D19</f>
        <v>0</v>
      </c>
      <c r="E20" s="83">
        <f t="shared" si="2"/>
        <v>0</v>
      </c>
      <c r="F20" s="83">
        <f t="shared" si="2"/>
        <v>0</v>
      </c>
      <c r="G20" s="83">
        <f t="shared" si="2"/>
        <v>0</v>
      </c>
      <c r="H20" s="83">
        <f t="shared" si="2"/>
        <v>0</v>
      </c>
    </row>
    <row r="21" spans="1:8" s="78" customFormat="1" x14ac:dyDescent="0.3">
      <c r="A21" s="81">
        <v>11</v>
      </c>
      <c r="B21" s="82" t="s">
        <v>144</v>
      </c>
      <c r="C21" s="83">
        <f t="shared" si="1"/>
        <v>0</v>
      </c>
      <c r="D21" s="84">
        <v>0</v>
      </c>
      <c r="E21" s="84">
        <v>0</v>
      </c>
      <c r="F21" s="84">
        <v>0</v>
      </c>
      <c r="G21" s="84">
        <v>0</v>
      </c>
      <c r="H21" s="84">
        <v>0</v>
      </c>
    </row>
    <row r="22" spans="1:8" s="78" customFormat="1" x14ac:dyDescent="0.3">
      <c r="A22" s="88">
        <v>12</v>
      </c>
      <c r="B22" s="87" t="s">
        <v>145</v>
      </c>
      <c r="C22" s="83">
        <f t="shared" si="1"/>
        <v>0</v>
      </c>
      <c r="D22" s="84">
        <v>0</v>
      </c>
      <c r="E22" s="84">
        <v>0</v>
      </c>
      <c r="F22" s="84">
        <v>0</v>
      </c>
      <c r="G22" s="84">
        <v>0</v>
      </c>
      <c r="H22" s="84">
        <v>0</v>
      </c>
    </row>
    <row r="23" spans="1:8" s="86" customFormat="1" x14ac:dyDescent="0.3">
      <c r="A23" s="81"/>
      <c r="B23" s="80" t="s">
        <v>146</v>
      </c>
      <c r="C23" s="83">
        <f t="shared" si="1"/>
        <v>0</v>
      </c>
      <c r="D23" s="89">
        <f t="shared" ref="D23:H23" si="3">D21+D22</f>
        <v>0</v>
      </c>
      <c r="E23" s="89">
        <f t="shared" si="3"/>
        <v>0</v>
      </c>
      <c r="F23" s="89">
        <f t="shared" si="3"/>
        <v>0</v>
      </c>
      <c r="G23" s="89">
        <f t="shared" si="3"/>
        <v>0</v>
      </c>
      <c r="H23" s="89">
        <f t="shared" si="3"/>
        <v>0</v>
      </c>
    </row>
    <row r="24" spans="1:8" s="86" customFormat="1" ht="36" x14ac:dyDescent="0.3">
      <c r="A24" s="81">
        <v>13</v>
      </c>
      <c r="B24" s="87" t="s">
        <v>147</v>
      </c>
      <c r="C24" s="83">
        <f t="shared" si="1"/>
        <v>0</v>
      </c>
      <c r="D24" s="84">
        <v>0</v>
      </c>
      <c r="E24" s="84">
        <v>0</v>
      </c>
      <c r="F24" s="84">
        <v>0</v>
      </c>
      <c r="G24" s="84">
        <v>0</v>
      </c>
      <c r="H24" s="84">
        <v>0</v>
      </c>
    </row>
    <row r="25" spans="1:8" ht="36" x14ac:dyDescent="0.3">
      <c r="A25" s="88">
        <v>14</v>
      </c>
      <c r="B25" s="80" t="s">
        <v>148</v>
      </c>
      <c r="C25" s="83">
        <f t="shared" si="1"/>
        <v>0</v>
      </c>
      <c r="D25" s="84">
        <v>0</v>
      </c>
      <c r="E25" s="84">
        <v>0</v>
      </c>
      <c r="F25" s="84">
        <v>0</v>
      </c>
      <c r="G25" s="84">
        <v>0</v>
      </c>
      <c r="H25" s="84">
        <v>0</v>
      </c>
    </row>
    <row r="26" spans="1:8" ht="24" x14ac:dyDescent="0.3">
      <c r="A26" s="88"/>
      <c r="B26" s="80" t="s">
        <v>149</v>
      </c>
      <c r="C26" s="83">
        <f t="shared" si="1"/>
        <v>0</v>
      </c>
      <c r="D26" s="90">
        <f t="shared" ref="D26:H26" si="4">D20+D23+D24+D25</f>
        <v>0</v>
      </c>
      <c r="E26" s="90">
        <f t="shared" si="4"/>
        <v>0</v>
      </c>
      <c r="F26" s="90">
        <f t="shared" si="4"/>
        <v>0</v>
      </c>
      <c r="G26" s="90">
        <f t="shared" si="4"/>
        <v>0</v>
      </c>
      <c r="H26" s="90">
        <f t="shared" si="4"/>
        <v>0</v>
      </c>
    </row>
    <row r="27" spans="1:8" ht="24" x14ac:dyDescent="0.3">
      <c r="A27" s="88"/>
      <c r="B27" s="80" t="s">
        <v>150</v>
      </c>
      <c r="C27" s="83">
        <f t="shared" si="1"/>
        <v>0</v>
      </c>
      <c r="D27" s="90">
        <f t="shared" ref="D27:H27" si="5">D11-D26</f>
        <v>0</v>
      </c>
      <c r="E27" s="90">
        <f t="shared" si="5"/>
        <v>0</v>
      </c>
      <c r="F27" s="90">
        <f t="shared" si="5"/>
        <v>0</v>
      </c>
      <c r="G27" s="90">
        <f t="shared" si="5"/>
        <v>0</v>
      </c>
      <c r="H27" s="90">
        <f t="shared" si="5"/>
        <v>0</v>
      </c>
    </row>
    <row r="28" spans="1:8" x14ac:dyDescent="0.3">
      <c r="A28" s="88">
        <v>15</v>
      </c>
      <c r="B28" s="91" t="s">
        <v>151</v>
      </c>
      <c r="C28" s="83">
        <f t="shared" si="1"/>
        <v>0</v>
      </c>
      <c r="D28" s="84">
        <v>0</v>
      </c>
      <c r="E28" s="84">
        <v>0</v>
      </c>
      <c r="F28" s="84">
        <v>0</v>
      </c>
      <c r="G28" s="84">
        <v>0</v>
      </c>
      <c r="H28" s="84">
        <v>0</v>
      </c>
    </row>
    <row r="29" spans="1:8" x14ac:dyDescent="0.3">
      <c r="A29" s="88">
        <v>16</v>
      </c>
      <c r="B29" s="91" t="s">
        <v>152</v>
      </c>
      <c r="C29" s="83">
        <f t="shared" si="1"/>
        <v>0</v>
      </c>
      <c r="D29" s="84">
        <v>0</v>
      </c>
      <c r="E29" s="84">
        <v>0</v>
      </c>
      <c r="F29" s="84">
        <v>0</v>
      </c>
      <c r="G29" s="84">
        <v>0</v>
      </c>
      <c r="H29" s="84">
        <v>0</v>
      </c>
    </row>
    <row r="30" spans="1:8" x14ac:dyDescent="0.3">
      <c r="A30" s="88">
        <v>17</v>
      </c>
      <c r="B30" s="91" t="s">
        <v>153</v>
      </c>
      <c r="C30" s="83">
        <f t="shared" si="1"/>
        <v>0</v>
      </c>
      <c r="D30" s="84">
        <v>0</v>
      </c>
      <c r="E30" s="84">
        <v>0</v>
      </c>
      <c r="F30" s="84">
        <v>0</v>
      </c>
      <c r="G30" s="84">
        <v>0</v>
      </c>
      <c r="H30" s="84">
        <v>0</v>
      </c>
    </row>
    <row r="31" spans="1:8" ht="16.95" customHeight="1" x14ac:dyDescent="0.3">
      <c r="A31" s="88"/>
      <c r="B31" s="80" t="s">
        <v>154</v>
      </c>
      <c r="C31" s="83">
        <f t="shared" si="1"/>
        <v>0</v>
      </c>
      <c r="D31" s="90">
        <f t="shared" ref="D31:H31" si="6">D28-D29+D30</f>
        <v>0</v>
      </c>
      <c r="E31" s="90">
        <f t="shared" si="6"/>
        <v>0</v>
      </c>
      <c r="F31" s="90">
        <f t="shared" si="6"/>
        <v>0</v>
      </c>
      <c r="G31" s="90">
        <f t="shared" si="6"/>
        <v>0</v>
      </c>
      <c r="H31" s="90">
        <f t="shared" si="6"/>
        <v>0</v>
      </c>
    </row>
    <row r="32" spans="1:8" s="86" customFormat="1" ht="24" x14ac:dyDescent="0.3">
      <c r="A32" s="92"/>
      <c r="B32" s="80" t="s">
        <v>155</v>
      </c>
      <c r="C32" s="83">
        <f t="shared" si="1"/>
        <v>0</v>
      </c>
      <c r="D32" s="83">
        <f>D27-D31</f>
        <v>0</v>
      </c>
      <c r="E32" s="83">
        <f t="shared" ref="E32:H32" si="7">E27-E31</f>
        <v>0</v>
      </c>
      <c r="F32" s="83">
        <f t="shared" si="7"/>
        <v>0</v>
      </c>
      <c r="G32" s="83">
        <f t="shared" si="7"/>
        <v>0</v>
      </c>
      <c r="H32" s="83">
        <f t="shared" si="7"/>
        <v>0</v>
      </c>
    </row>
    <row r="33" spans="1:8" x14ac:dyDescent="0.3">
      <c r="A33" s="93"/>
      <c r="B33" s="82" t="s">
        <v>156</v>
      </c>
      <c r="C33" s="83">
        <v>0</v>
      </c>
      <c r="D33" s="90">
        <f>C33</f>
        <v>0</v>
      </c>
      <c r="E33" s="90">
        <f t="shared" ref="E33:H33" si="8">D34</f>
        <v>0</v>
      </c>
      <c r="F33" s="90">
        <f t="shared" si="8"/>
        <v>0</v>
      </c>
      <c r="G33" s="90">
        <f t="shared" si="8"/>
        <v>0</v>
      </c>
      <c r="H33" s="90">
        <f t="shared" si="8"/>
        <v>0</v>
      </c>
    </row>
    <row r="34" spans="1:8" ht="15" thickBot="1" x14ac:dyDescent="0.35">
      <c r="A34" s="94"/>
      <c r="B34" s="95" t="s">
        <v>157</v>
      </c>
      <c r="C34" s="96"/>
      <c r="D34" s="97">
        <f>D33+D32</f>
        <v>0</v>
      </c>
      <c r="E34" s="97">
        <f t="shared" ref="E34:H34" si="9">E33+E32</f>
        <v>0</v>
      </c>
      <c r="F34" s="97">
        <f t="shared" si="9"/>
        <v>0</v>
      </c>
      <c r="G34" s="97">
        <f t="shared" si="9"/>
        <v>0</v>
      </c>
      <c r="H34" s="97">
        <f t="shared" si="9"/>
        <v>0</v>
      </c>
    </row>
    <row r="35" spans="1:8" s="78" customFormat="1" ht="48.45" customHeight="1" thickBot="1" x14ac:dyDescent="0.3">
      <c r="A35" s="231" t="s">
        <v>158</v>
      </c>
      <c r="B35" s="232"/>
      <c r="C35" s="232"/>
      <c r="D35" s="232"/>
      <c r="E35" s="232"/>
      <c r="F35" s="232"/>
      <c r="G35" s="232"/>
      <c r="H35" s="232"/>
    </row>
    <row r="36" spans="1:8" s="78" customFormat="1" x14ac:dyDescent="0.3">
      <c r="A36" s="216" t="s">
        <v>122</v>
      </c>
      <c r="B36" s="218"/>
      <c r="C36" s="220" t="s">
        <v>123</v>
      </c>
      <c r="D36" s="222" t="s">
        <v>124</v>
      </c>
      <c r="E36" s="222"/>
      <c r="F36" s="222"/>
      <c r="G36" s="222"/>
      <c r="H36" s="222"/>
    </row>
    <row r="37" spans="1:8" s="78" customFormat="1" x14ac:dyDescent="0.3">
      <c r="A37" s="217"/>
      <c r="B37" s="219"/>
      <c r="C37" s="221"/>
      <c r="D37" s="79" t="s">
        <v>125</v>
      </c>
      <c r="E37" s="79" t="s">
        <v>126</v>
      </c>
      <c r="F37" s="79" t="s">
        <v>127</v>
      </c>
      <c r="G37" s="79" t="s">
        <v>128</v>
      </c>
      <c r="H37" s="79" t="s">
        <v>129</v>
      </c>
    </row>
    <row r="38" spans="1:8" s="78" customFormat="1" x14ac:dyDescent="0.3">
      <c r="A38" s="229" t="s">
        <v>159</v>
      </c>
      <c r="B38" s="229"/>
      <c r="C38" s="229"/>
      <c r="D38" s="229"/>
      <c r="E38" s="229"/>
      <c r="F38" s="229"/>
      <c r="G38" s="229"/>
      <c r="H38" s="229"/>
    </row>
    <row r="39" spans="1:8" s="78" customFormat="1" x14ac:dyDescent="0.3">
      <c r="A39" s="230" t="s">
        <v>131</v>
      </c>
      <c r="B39" s="230"/>
      <c r="C39" s="230"/>
      <c r="D39" s="230"/>
      <c r="E39" s="230"/>
      <c r="F39" s="230"/>
      <c r="G39" s="230"/>
      <c r="H39" s="230"/>
    </row>
    <row r="40" spans="1:8" s="78" customFormat="1" x14ac:dyDescent="0.3">
      <c r="A40" s="81">
        <v>1</v>
      </c>
      <c r="B40" s="82" t="s">
        <v>132</v>
      </c>
      <c r="C40" s="83">
        <f>SUM(D40:H40)</f>
        <v>0</v>
      </c>
      <c r="D40" s="84">
        <v>0</v>
      </c>
      <c r="E40" s="84">
        <v>0</v>
      </c>
      <c r="F40" s="84">
        <v>0</v>
      </c>
      <c r="G40" s="84">
        <v>0</v>
      </c>
      <c r="H40" s="84">
        <v>0</v>
      </c>
    </row>
    <row r="41" spans="1:8" s="78" customFormat="1" x14ac:dyDescent="0.3">
      <c r="A41" s="81">
        <v>2</v>
      </c>
      <c r="B41" s="82" t="s">
        <v>133</v>
      </c>
      <c r="C41" s="83">
        <f>SUM(D41:H41)</f>
        <v>0</v>
      </c>
      <c r="D41" s="84">
        <v>0</v>
      </c>
      <c r="E41" s="84">
        <v>0</v>
      </c>
      <c r="F41" s="84">
        <v>0</v>
      </c>
      <c r="G41" s="84">
        <v>0</v>
      </c>
      <c r="H41" s="84">
        <v>0</v>
      </c>
    </row>
    <row r="42" spans="1:8" s="78" customFormat="1" x14ac:dyDescent="0.3">
      <c r="A42" s="81">
        <v>3</v>
      </c>
      <c r="B42" s="82" t="s">
        <v>134</v>
      </c>
      <c r="C42" s="83">
        <f>SUM(D42:H42)</f>
        <v>0</v>
      </c>
      <c r="D42" s="84">
        <v>0</v>
      </c>
      <c r="E42" s="84">
        <v>0</v>
      </c>
      <c r="F42" s="84">
        <v>0</v>
      </c>
      <c r="G42" s="84">
        <v>0</v>
      </c>
      <c r="H42" s="84">
        <v>0</v>
      </c>
    </row>
    <row r="43" spans="1:8" s="86" customFormat="1" ht="24" x14ac:dyDescent="0.3">
      <c r="A43" s="85"/>
      <c r="B43" s="80" t="s">
        <v>160</v>
      </c>
      <c r="C43" s="83">
        <f>SUM(D43:H43)</f>
        <v>0</v>
      </c>
      <c r="D43" s="83">
        <f t="shared" ref="D43:H43" si="10">D40+D41+D42</f>
        <v>0</v>
      </c>
      <c r="E43" s="83">
        <f t="shared" si="10"/>
        <v>0</v>
      </c>
      <c r="F43" s="83">
        <f t="shared" si="10"/>
        <v>0</v>
      </c>
      <c r="G43" s="83">
        <f t="shared" si="10"/>
        <v>0</v>
      </c>
      <c r="H43" s="83">
        <f t="shared" si="10"/>
        <v>0</v>
      </c>
    </row>
    <row r="44" spans="1:8" s="86" customFormat="1" x14ac:dyDescent="0.3">
      <c r="A44" s="229" t="s">
        <v>161</v>
      </c>
      <c r="B44" s="229"/>
      <c r="C44" s="229"/>
      <c r="D44" s="229"/>
      <c r="E44" s="229"/>
      <c r="F44" s="229"/>
      <c r="G44" s="229"/>
      <c r="H44" s="229"/>
    </row>
    <row r="45" spans="1:8" s="86" customFormat="1" x14ac:dyDescent="0.3">
      <c r="A45" s="230" t="s">
        <v>136</v>
      </c>
      <c r="B45" s="230"/>
      <c r="C45" s="230"/>
      <c r="D45" s="230"/>
      <c r="E45" s="230"/>
      <c r="F45" s="230"/>
      <c r="G45" s="230"/>
      <c r="H45" s="230"/>
    </row>
    <row r="46" spans="1:8" s="78" customFormat="1" ht="24" x14ac:dyDescent="0.3">
      <c r="A46" s="81">
        <v>5</v>
      </c>
      <c r="B46" s="87" t="s">
        <v>137</v>
      </c>
      <c r="C46" s="83">
        <f t="shared" ref="C46:C64" si="11">SUM(D46:H46)</f>
        <v>0</v>
      </c>
      <c r="D46" s="84">
        <v>0</v>
      </c>
      <c r="E46" s="84">
        <v>0</v>
      </c>
      <c r="F46" s="84">
        <v>0</v>
      </c>
      <c r="G46" s="84">
        <v>0</v>
      </c>
      <c r="H46" s="84">
        <v>0</v>
      </c>
    </row>
    <row r="47" spans="1:8" s="78" customFormat="1" x14ac:dyDescent="0.3">
      <c r="A47" s="81">
        <v>6</v>
      </c>
      <c r="B47" s="87" t="s">
        <v>138</v>
      </c>
      <c r="C47" s="83">
        <f t="shared" si="11"/>
        <v>0</v>
      </c>
      <c r="D47" s="84">
        <v>0</v>
      </c>
      <c r="E47" s="84">
        <v>0</v>
      </c>
      <c r="F47" s="84">
        <v>0</v>
      </c>
      <c r="G47" s="84">
        <v>0</v>
      </c>
      <c r="H47" s="84">
        <v>0</v>
      </c>
    </row>
    <row r="48" spans="1:8" s="86" customFormat="1" ht="24" x14ac:dyDescent="0.3">
      <c r="A48" s="81">
        <v>7</v>
      </c>
      <c r="B48" s="82" t="s">
        <v>139</v>
      </c>
      <c r="C48" s="83">
        <f t="shared" si="11"/>
        <v>0</v>
      </c>
      <c r="D48" s="84">
        <v>0</v>
      </c>
      <c r="E48" s="84">
        <v>0</v>
      </c>
      <c r="F48" s="84">
        <v>0</v>
      </c>
      <c r="G48" s="84">
        <v>0</v>
      </c>
      <c r="H48" s="84">
        <v>0</v>
      </c>
    </row>
    <row r="49" spans="1:8" s="86" customFormat="1" x14ac:dyDescent="0.3">
      <c r="A49" s="81">
        <v>8</v>
      </c>
      <c r="B49" s="82" t="s">
        <v>140</v>
      </c>
      <c r="C49" s="83">
        <f t="shared" si="11"/>
        <v>0</v>
      </c>
      <c r="D49" s="84">
        <v>0</v>
      </c>
      <c r="E49" s="84">
        <v>0</v>
      </c>
      <c r="F49" s="84">
        <v>0</v>
      </c>
      <c r="G49" s="84">
        <v>0</v>
      </c>
      <c r="H49" s="84">
        <v>0</v>
      </c>
    </row>
    <row r="50" spans="1:8" s="86" customFormat="1" x14ac:dyDescent="0.3">
      <c r="A50" s="81">
        <v>9</v>
      </c>
      <c r="B50" s="82" t="s">
        <v>141</v>
      </c>
      <c r="C50" s="83">
        <f t="shared" si="11"/>
        <v>0</v>
      </c>
      <c r="D50" s="84">
        <v>0</v>
      </c>
      <c r="E50" s="84">
        <v>0</v>
      </c>
      <c r="F50" s="84">
        <v>0</v>
      </c>
      <c r="G50" s="84">
        <v>0</v>
      </c>
      <c r="H50" s="84">
        <v>0</v>
      </c>
    </row>
    <row r="51" spans="1:8" s="86" customFormat="1" x14ac:dyDescent="0.3">
      <c r="A51" s="81">
        <v>10</v>
      </c>
      <c r="B51" s="82" t="s">
        <v>142</v>
      </c>
      <c r="C51" s="83">
        <f t="shared" si="11"/>
        <v>0</v>
      </c>
      <c r="D51" s="84">
        <v>0</v>
      </c>
      <c r="E51" s="84">
        <v>0</v>
      </c>
      <c r="F51" s="84">
        <v>0</v>
      </c>
      <c r="G51" s="84">
        <v>0</v>
      </c>
      <c r="H51" s="84">
        <v>0</v>
      </c>
    </row>
    <row r="52" spans="1:8" s="78" customFormat="1" x14ac:dyDescent="0.3">
      <c r="A52" s="81"/>
      <c r="B52" s="80" t="s">
        <v>143</v>
      </c>
      <c r="C52" s="83">
        <f t="shared" si="11"/>
        <v>0</v>
      </c>
      <c r="D52" s="83">
        <f t="shared" ref="D52:H52" si="12">D46+D47+D48+D49+D50+D51</f>
        <v>0</v>
      </c>
      <c r="E52" s="83">
        <f t="shared" si="12"/>
        <v>0</v>
      </c>
      <c r="F52" s="83">
        <f t="shared" si="12"/>
        <v>0</v>
      </c>
      <c r="G52" s="83">
        <f t="shared" si="12"/>
        <v>0</v>
      </c>
      <c r="H52" s="83">
        <f t="shared" si="12"/>
        <v>0</v>
      </c>
    </row>
    <row r="53" spans="1:8" s="78" customFormat="1" x14ac:dyDescent="0.3">
      <c r="A53" s="81">
        <v>11</v>
      </c>
      <c r="B53" s="82" t="s">
        <v>144</v>
      </c>
      <c r="C53" s="83">
        <f t="shared" si="11"/>
        <v>0</v>
      </c>
      <c r="D53" s="84">
        <v>0</v>
      </c>
      <c r="E53" s="84">
        <v>0</v>
      </c>
      <c r="F53" s="84">
        <v>0</v>
      </c>
      <c r="G53" s="84">
        <v>0</v>
      </c>
      <c r="H53" s="84">
        <v>0</v>
      </c>
    </row>
    <row r="54" spans="1:8" s="78" customFormat="1" x14ac:dyDescent="0.3">
      <c r="A54" s="88">
        <v>12</v>
      </c>
      <c r="B54" s="87" t="s">
        <v>145</v>
      </c>
      <c r="C54" s="83">
        <f t="shared" si="11"/>
        <v>0</v>
      </c>
      <c r="D54" s="84">
        <v>0</v>
      </c>
      <c r="E54" s="84">
        <v>0</v>
      </c>
      <c r="F54" s="84">
        <v>0</v>
      </c>
      <c r="G54" s="84">
        <v>0</v>
      </c>
      <c r="H54" s="84">
        <v>0</v>
      </c>
    </row>
    <row r="55" spans="1:8" s="86" customFormat="1" x14ac:dyDescent="0.3">
      <c r="A55" s="81"/>
      <c r="B55" s="80" t="s">
        <v>146</v>
      </c>
      <c r="C55" s="83">
        <f t="shared" si="11"/>
        <v>0</v>
      </c>
      <c r="D55" s="89">
        <f t="shared" ref="D55:H55" si="13">D54+D53</f>
        <v>0</v>
      </c>
      <c r="E55" s="89">
        <f t="shared" si="13"/>
        <v>0</v>
      </c>
      <c r="F55" s="89">
        <f t="shared" si="13"/>
        <v>0</v>
      </c>
      <c r="G55" s="89">
        <f t="shared" si="13"/>
        <v>0</v>
      </c>
      <c r="H55" s="89">
        <f t="shared" si="13"/>
        <v>0</v>
      </c>
    </row>
    <row r="56" spans="1:8" s="86" customFormat="1" ht="36" x14ac:dyDescent="0.3">
      <c r="A56" s="81">
        <v>13</v>
      </c>
      <c r="B56" s="87" t="s">
        <v>147</v>
      </c>
      <c r="C56" s="83">
        <f t="shared" si="11"/>
        <v>0</v>
      </c>
      <c r="D56" s="98">
        <v>0</v>
      </c>
      <c r="E56" s="98">
        <v>0</v>
      </c>
      <c r="F56" s="98">
        <v>0</v>
      </c>
      <c r="G56" s="98">
        <v>0</v>
      </c>
      <c r="H56" s="98">
        <v>0</v>
      </c>
    </row>
    <row r="57" spans="1:8" ht="36" x14ac:dyDescent="0.3">
      <c r="A57" s="88">
        <v>14</v>
      </c>
      <c r="B57" s="80" t="s">
        <v>148</v>
      </c>
      <c r="C57" s="83">
        <f t="shared" si="11"/>
        <v>0</v>
      </c>
      <c r="D57" s="98">
        <v>0</v>
      </c>
      <c r="E57" s="98">
        <v>0</v>
      </c>
      <c r="F57" s="98">
        <v>0</v>
      </c>
      <c r="G57" s="98">
        <v>0</v>
      </c>
      <c r="H57" s="98">
        <v>0</v>
      </c>
    </row>
    <row r="58" spans="1:8" ht="24" x14ac:dyDescent="0.3">
      <c r="A58" s="88"/>
      <c r="B58" s="80" t="s">
        <v>162</v>
      </c>
      <c r="C58" s="83">
        <f t="shared" si="11"/>
        <v>0</v>
      </c>
      <c r="D58" s="90">
        <f t="shared" ref="D58:H58" si="14">D52+D55+D56+D57</f>
        <v>0</v>
      </c>
      <c r="E58" s="90">
        <f t="shared" si="14"/>
        <v>0</v>
      </c>
      <c r="F58" s="90">
        <f t="shared" si="14"/>
        <v>0</v>
      </c>
      <c r="G58" s="90">
        <f t="shared" si="14"/>
        <v>0</v>
      </c>
      <c r="H58" s="90">
        <f t="shared" si="14"/>
        <v>0</v>
      </c>
    </row>
    <row r="59" spans="1:8" ht="24" x14ac:dyDescent="0.3">
      <c r="A59" s="88"/>
      <c r="B59" s="80" t="s">
        <v>163</v>
      </c>
      <c r="C59" s="83">
        <f t="shared" si="11"/>
        <v>0</v>
      </c>
      <c r="D59" s="90">
        <f t="shared" ref="D59:H59" si="15">D43-D58</f>
        <v>0</v>
      </c>
      <c r="E59" s="90">
        <f t="shared" si="15"/>
        <v>0</v>
      </c>
      <c r="F59" s="90">
        <f t="shared" si="15"/>
        <v>0</v>
      </c>
      <c r="G59" s="90">
        <f t="shared" si="15"/>
        <v>0</v>
      </c>
      <c r="H59" s="90">
        <f t="shared" si="15"/>
        <v>0</v>
      </c>
    </row>
    <row r="60" spans="1:8" x14ac:dyDescent="0.3">
      <c r="A60" s="88">
        <v>15</v>
      </c>
      <c r="B60" s="91" t="s">
        <v>151</v>
      </c>
      <c r="C60" s="83">
        <f t="shared" si="11"/>
        <v>0</v>
      </c>
      <c r="D60" s="84">
        <v>0</v>
      </c>
      <c r="E60" s="84">
        <v>0</v>
      </c>
      <c r="F60" s="84">
        <v>0</v>
      </c>
      <c r="G60" s="84">
        <v>0</v>
      </c>
      <c r="H60" s="84">
        <v>0</v>
      </c>
    </row>
    <row r="61" spans="1:8" x14ac:dyDescent="0.3">
      <c r="A61" s="88">
        <v>16</v>
      </c>
      <c r="B61" s="91" t="s">
        <v>152</v>
      </c>
      <c r="C61" s="83">
        <f t="shared" si="11"/>
        <v>0</v>
      </c>
      <c r="D61" s="84">
        <v>0</v>
      </c>
      <c r="E61" s="84">
        <v>0</v>
      </c>
      <c r="F61" s="84">
        <v>0</v>
      </c>
      <c r="G61" s="84">
        <v>0</v>
      </c>
      <c r="H61" s="84">
        <v>0</v>
      </c>
    </row>
    <row r="62" spans="1:8" x14ac:dyDescent="0.3">
      <c r="A62" s="88">
        <v>17</v>
      </c>
      <c r="B62" s="91" t="s">
        <v>153</v>
      </c>
      <c r="C62" s="83">
        <f t="shared" si="11"/>
        <v>0</v>
      </c>
      <c r="D62" s="84">
        <v>0</v>
      </c>
      <c r="E62" s="84">
        <v>0</v>
      </c>
      <c r="F62" s="84">
        <v>0</v>
      </c>
      <c r="G62" s="84">
        <v>0</v>
      </c>
      <c r="H62" s="84">
        <v>0</v>
      </c>
    </row>
    <row r="63" spans="1:8" ht="11.7" customHeight="1" x14ac:dyDescent="0.3">
      <c r="A63" s="88"/>
      <c r="B63" s="80" t="s">
        <v>164</v>
      </c>
      <c r="C63" s="83">
        <f t="shared" si="11"/>
        <v>0</v>
      </c>
      <c r="D63" s="90">
        <f t="shared" ref="D63:H63" si="16">D60-D61+D62</f>
        <v>0</v>
      </c>
      <c r="E63" s="90">
        <f t="shared" si="16"/>
        <v>0</v>
      </c>
      <c r="F63" s="90">
        <f t="shared" si="16"/>
        <v>0</v>
      </c>
      <c r="G63" s="90">
        <f t="shared" si="16"/>
        <v>0</v>
      </c>
      <c r="H63" s="90">
        <f t="shared" si="16"/>
        <v>0</v>
      </c>
    </row>
    <row r="64" spans="1:8" s="86" customFormat="1" ht="24" x14ac:dyDescent="0.3">
      <c r="A64" s="92"/>
      <c r="B64" s="80" t="s">
        <v>165</v>
      </c>
      <c r="C64" s="83">
        <f t="shared" si="11"/>
        <v>0</v>
      </c>
      <c r="D64" s="83">
        <f t="shared" ref="D64:H64" si="17">D59-D63</f>
        <v>0</v>
      </c>
      <c r="E64" s="83">
        <f t="shared" si="17"/>
        <v>0</v>
      </c>
      <c r="F64" s="83">
        <f t="shared" si="17"/>
        <v>0</v>
      </c>
      <c r="G64" s="83">
        <f t="shared" si="17"/>
        <v>0</v>
      </c>
      <c r="H64" s="83">
        <f t="shared" si="17"/>
        <v>0</v>
      </c>
    </row>
    <row r="65" spans="1:8" s="86" customFormat="1" x14ac:dyDescent="0.3">
      <c r="A65" s="99"/>
      <c r="B65" s="100"/>
      <c r="C65" s="101"/>
      <c r="D65" s="101"/>
      <c r="E65" s="101"/>
      <c r="F65" s="101"/>
      <c r="G65" s="101"/>
      <c r="H65" s="101"/>
    </row>
    <row r="66" spans="1:8" s="102" customFormat="1" ht="13.2" x14ac:dyDescent="0.3">
      <c r="A66" s="235" t="s">
        <v>166</v>
      </c>
      <c r="B66" s="235"/>
      <c r="C66" s="235"/>
      <c r="D66" s="235"/>
      <c r="E66" s="235"/>
      <c r="F66" s="235"/>
      <c r="G66" s="235"/>
      <c r="H66" s="235"/>
    </row>
    <row r="67" spans="1:8" x14ac:dyDescent="0.3">
      <c r="A67" s="103" t="s">
        <v>167</v>
      </c>
      <c r="B67" s="103"/>
      <c r="C67" s="104" t="s">
        <v>123</v>
      </c>
      <c r="D67" s="79" t="s">
        <v>125</v>
      </c>
      <c r="E67" s="76"/>
      <c r="F67" s="76"/>
      <c r="G67" s="76"/>
      <c r="H67" s="105"/>
    </row>
    <row r="68" spans="1:8" x14ac:dyDescent="0.3">
      <c r="A68" s="93">
        <v>19</v>
      </c>
      <c r="B68" s="91" t="s">
        <v>168</v>
      </c>
      <c r="C68" s="83">
        <f>D68</f>
        <v>0</v>
      </c>
      <c r="D68" s="90">
        <f>'[1]Bugetul CF'!C66</f>
        <v>0</v>
      </c>
      <c r="E68" s="76"/>
      <c r="F68" s="76"/>
      <c r="G68" s="76"/>
    </row>
    <row r="69" spans="1:8" x14ac:dyDescent="0.25">
      <c r="A69" s="93">
        <v>20</v>
      </c>
      <c r="B69" s="91" t="s">
        <v>169</v>
      </c>
      <c r="C69" s="83">
        <f t="shared" ref="C69:C70" si="18">D69</f>
        <v>0</v>
      </c>
      <c r="D69" s="183"/>
      <c r="E69" s="76"/>
      <c r="F69" s="76"/>
      <c r="G69" s="76"/>
    </row>
    <row r="70" spans="1:8" x14ac:dyDescent="0.3">
      <c r="A70" s="93">
        <v>21</v>
      </c>
      <c r="B70" s="91" t="s">
        <v>170</v>
      </c>
      <c r="C70" s="83">
        <f t="shared" si="18"/>
        <v>0</v>
      </c>
      <c r="D70" s="90">
        <f>'[1]Bugetul CF'!C69</f>
        <v>0</v>
      </c>
      <c r="E70" s="76"/>
      <c r="F70" s="76"/>
      <c r="G70" s="76"/>
    </row>
    <row r="71" spans="1:8" s="102" customFormat="1" x14ac:dyDescent="0.3">
      <c r="A71" s="106"/>
      <c r="B71" s="107" t="s">
        <v>171</v>
      </c>
      <c r="C71" s="96">
        <f t="shared" ref="C71:D71" si="19">SUM(C68:C70)</f>
        <v>0</v>
      </c>
      <c r="D71" s="96">
        <f t="shared" si="19"/>
        <v>0</v>
      </c>
      <c r="E71" s="76"/>
      <c r="F71" s="76"/>
      <c r="G71" s="76"/>
      <c r="H71" s="101"/>
    </row>
    <row r="72" spans="1:8" x14ac:dyDescent="0.3">
      <c r="A72" s="103" t="s">
        <v>172</v>
      </c>
      <c r="B72" s="103"/>
      <c r="C72" s="104" t="s">
        <v>123</v>
      </c>
      <c r="D72" s="79" t="s">
        <v>125</v>
      </c>
      <c r="E72" s="79" t="s">
        <v>126</v>
      </c>
      <c r="F72" s="79" t="s">
        <v>127</v>
      </c>
      <c r="G72" s="79" t="s">
        <v>128</v>
      </c>
      <c r="H72" s="79" t="s">
        <v>129</v>
      </c>
    </row>
    <row r="73" spans="1:8" x14ac:dyDescent="0.3">
      <c r="A73" s="93">
        <v>22</v>
      </c>
      <c r="B73" s="91" t="s">
        <v>173</v>
      </c>
      <c r="C73" s="83">
        <f>SUM(D73:H73)</f>
        <v>0</v>
      </c>
      <c r="D73" s="84">
        <v>0</v>
      </c>
      <c r="E73" s="84">
        <v>0</v>
      </c>
      <c r="F73" s="84">
        <v>0</v>
      </c>
      <c r="G73" s="84">
        <v>0</v>
      </c>
      <c r="H73" s="84">
        <v>0</v>
      </c>
    </row>
    <row r="74" spans="1:8" s="102" customFormat="1" ht="13.2" x14ac:dyDescent="0.3">
      <c r="A74" s="108"/>
      <c r="B74" s="109" t="s">
        <v>174</v>
      </c>
      <c r="C74" s="83">
        <f>SUM(D74:H74)</f>
        <v>0</v>
      </c>
      <c r="D74" s="83">
        <f t="shared" ref="D74:H75" si="20">D73</f>
        <v>0</v>
      </c>
      <c r="E74" s="83">
        <f t="shared" si="20"/>
        <v>0</v>
      </c>
      <c r="F74" s="83">
        <f t="shared" si="20"/>
        <v>0</v>
      </c>
      <c r="G74" s="83">
        <f t="shared" si="20"/>
        <v>0</v>
      </c>
      <c r="H74" s="83">
        <f t="shared" si="20"/>
        <v>0</v>
      </c>
    </row>
    <row r="75" spans="1:8" s="86" customFormat="1" x14ac:dyDescent="0.3">
      <c r="A75" s="92"/>
      <c r="B75" s="80" t="s">
        <v>175</v>
      </c>
      <c r="C75" s="83">
        <f>SUM(D75:H75)</f>
        <v>0</v>
      </c>
      <c r="D75" s="83">
        <f>D71-D74</f>
        <v>0</v>
      </c>
      <c r="E75" s="83">
        <f>E74</f>
        <v>0</v>
      </c>
      <c r="F75" s="83">
        <f t="shared" si="20"/>
        <v>0</v>
      </c>
      <c r="G75" s="83">
        <f t="shared" si="20"/>
        <v>0</v>
      </c>
      <c r="H75" s="83">
        <f t="shared" si="20"/>
        <v>0</v>
      </c>
    </row>
    <row r="76" spans="1:8" s="86" customFormat="1" x14ac:dyDescent="0.3">
      <c r="A76" s="99"/>
      <c r="B76" s="100"/>
      <c r="C76" s="101"/>
      <c r="D76" s="101"/>
      <c r="E76" s="101"/>
      <c r="F76" s="101"/>
      <c r="G76" s="101"/>
      <c r="H76" s="101"/>
    </row>
    <row r="77" spans="1:8" s="102" customFormat="1" ht="27" customHeight="1" x14ac:dyDescent="0.3">
      <c r="A77" s="236" t="s">
        <v>176</v>
      </c>
      <c r="B77" s="237"/>
      <c r="C77" s="104" t="s">
        <v>123</v>
      </c>
      <c r="D77" s="79" t="s">
        <v>125</v>
      </c>
      <c r="E77" s="79" t="s">
        <v>126</v>
      </c>
      <c r="F77" s="79" t="s">
        <v>127</v>
      </c>
      <c r="G77" s="79" t="s">
        <v>128</v>
      </c>
      <c r="H77" s="79" t="s">
        <v>129</v>
      </c>
    </row>
    <row r="78" spans="1:8" x14ac:dyDescent="0.3">
      <c r="A78" s="93">
        <v>23</v>
      </c>
      <c r="B78" s="91" t="s">
        <v>177</v>
      </c>
      <c r="C78" s="83">
        <f>SUM(D78:G78)</f>
        <v>0</v>
      </c>
      <c r="D78" s="84">
        <v>0</v>
      </c>
      <c r="E78" s="84">
        <v>0</v>
      </c>
      <c r="F78" s="84">
        <v>0</v>
      </c>
      <c r="G78" s="84">
        <v>0</v>
      </c>
      <c r="H78" s="84">
        <v>0</v>
      </c>
    </row>
    <row r="79" spans="1:8" x14ac:dyDescent="0.3">
      <c r="A79" s="93">
        <v>24</v>
      </c>
      <c r="B79" s="91" t="s">
        <v>178</v>
      </c>
      <c r="C79" s="83">
        <f t="shared" ref="C79:C80" si="21">SUM(D79:G79)</f>
        <v>0</v>
      </c>
      <c r="D79" s="84">
        <v>0</v>
      </c>
      <c r="E79" s="84">
        <v>0</v>
      </c>
      <c r="F79" s="84">
        <v>0</v>
      </c>
      <c r="G79" s="84">
        <v>0</v>
      </c>
      <c r="H79" s="84">
        <v>0</v>
      </c>
    </row>
    <row r="80" spans="1:8" x14ac:dyDescent="0.3">
      <c r="A80" s="93">
        <v>25</v>
      </c>
      <c r="B80" s="91" t="s">
        <v>179</v>
      </c>
      <c r="C80" s="83">
        <f t="shared" si="21"/>
        <v>0</v>
      </c>
      <c r="D80" s="84">
        <v>0</v>
      </c>
      <c r="E80" s="84">
        <v>0</v>
      </c>
      <c r="F80" s="84">
        <v>0</v>
      </c>
      <c r="G80" s="84">
        <v>0</v>
      </c>
      <c r="H80" s="84">
        <v>0</v>
      </c>
    </row>
    <row r="81" spans="1:8" s="102" customFormat="1" ht="13.2" x14ac:dyDescent="0.3">
      <c r="A81" s="108"/>
      <c r="B81" s="109" t="s">
        <v>180</v>
      </c>
      <c r="C81" s="83">
        <f>SUM(D81:H81)</f>
        <v>0</v>
      </c>
      <c r="D81" s="83">
        <f t="shared" ref="D81:F81" si="22">SUM(D78:D80)</f>
        <v>0</v>
      </c>
      <c r="E81" s="83">
        <f t="shared" si="22"/>
        <v>0</v>
      </c>
      <c r="F81" s="83">
        <f t="shared" si="22"/>
        <v>0</v>
      </c>
      <c r="G81" s="83">
        <f>SUM(G78:G80)</f>
        <v>0</v>
      </c>
      <c r="H81" s="83">
        <f t="shared" ref="H81" si="23">SUM(H78:H80)</f>
        <v>0</v>
      </c>
    </row>
    <row r="82" spans="1:8" s="86" customFormat="1" x14ac:dyDescent="0.3">
      <c r="A82" s="92"/>
      <c r="B82" s="80" t="s">
        <v>181</v>
      </c>
      <c r="C82" s="83">
        <f>SUM(D82:H82)</f>
        <v>0</v>
      </c>
      <c r="D82" s="83">
        <f>-D81</f>
        <v>0</v>
      </c>
      <c r="E82" s="83">
        <f t="shared" ref="E82" si="24">-E81</f>
        <v>0</v>
      </c>
      <c r="F82" s="83">
        <f>-F81</f>
        <v>0</v>
      </c>
      <c r="G82" s="83">
        <f>-G81</f>
        <v>0</v>
      </c>
      <c r="H82" s="83">
        <f t="shared" ref="H82" si="25">-H81</f>
        <v>0</v>
      </c>
    </row>
    <row r="83" spans="1:8" s="86" customFormat="1" x14ac:dyDescent="0.3">
      <c r="A83" s="230" t="s">
        <v>182</v>
      </c>
      <c r="B83" s="230"/>
      <c r="C83" s="83">
        <f>SUM(D83:H83)</f>
        <v>0</v>
      </c>
      <c r="D83" s="83">
        <f>D75+D82</f>
        <v>0</v>
      </c>
      <c r="E83" s="83">
        <f>E75+E82</f>
        <v>0</v>
      </c>
      <c r="F83" s="83">
        <f>F75+F82</f>
        <v>0</v>
      </c>
      <c r="G83" s="83">
        <f>G75+G82</f>
        <v>0</v>
      </c>
      <c r="H83" s="83">
        <f t="shared" ref="H83" si="26">H75+H82</f>
        <v>0</v>
      </c>
    </row>
    <row r="84" spans="1:8" s="86" customFormat="1" x14ac:dyDescent="0.3">
      <c r="A84" s="100"/>
      <c r="B84" s="100"/>
      <c r="C84" s="101"/>
      <c r="D84" s="101"/>
      <c r="E84" s="101"/>
      <c r="F84" s="101"/>
      <c r="G84" s="101"/>
      <c r="H84" s="101"/>
    </row>
    <row r="85" spans="1:8" s="86" customFormat="1" x14ac:dyDescent="0.3">
      <c r="A85" s="238" t="s">
        <v>183</v>
      </c>
      <c r="B85" s="238"/>
      <c r="C85" s="104" t="s">
        <v>123</v>
      </c>
      <c r="D85" s="79" t="s">
        <v>125</v>
      </c>
      <c r="E85" s="79" t="s">
        <v>126</v>
      </c>
      <c r="F85" s="79" t="s">
        <v>127</v>
      </c>
      <c r="G85" s="79" t="s">
        <v>128</v>
      </c>
      <c r="H85" s="79" t="s">
        <v>129</v>
      </c>
    </row>
    <row r="86" spans="1:8" s="86" customFormat="1" x14ac:dyDescent="0.3">
      <c r="A86" s="238"/>
      <c r="B86" s="238"/>
      <c r="C86" s="83">
        <f>SUM(D86:H86)</f>
        <v>0</v>
      </c>
      <c r="D86" s="83">
        <f t="shared" ref="D86:H86" si="27">D64+D83</f>
        <v>0</v>
      </c>
      <c r="E86" s="83">
        <f t="shared" si="27"/>
        <v>0</v>
      </c>
      <c r="F86" s="83">
        <f t="shared" si="27"/>
        <v>0</v>
      </c>
      <c r="G86" s="83">
        <f t="shared" si="27"/>
        <v>0</v>
      </c>
      <c r="H86" s="83">
        <f t="shared" si="27"/>
        <v>0</v>
      </c>
    </row>
    <row r="87" spans="1:8" x14ac:dyDescent="0.3">
      <c r="A87" s="239" t="s">
        <v>156</v>
      </c>
      <c r="B87" s="239"/>
      <c r="C87" s="84">
        <v>0</v>
      </c>
      <c r="D87" s="90">
        <f>C87</f>
        <v>0</v>
      </c>
      <c r="E87" s="90">
        <f>D88</f>
        <v>0</v>
      </c>
      <c r="F87" s="90">
        <f>E88</f>
        <v>0</v>
      </c>
      <c r="G87" s="90">
        <f t="shared" ref="G87:H87" si="28">F88</f>
        <v>0</v>
      </c>
      <c r="H87" s="90">
        <f t="shared" si="28"/>
        <v>0</v>
      </c>
    </row>
    <row r="88" spans="1:8" ht="16.5" customHeight="1" x14ac:dyDescent="0.3">
      <c r="A88" s="239" t="s">
        <v>157</v>
      </c>
      <c r="B88" s="239"/>
      <c r="C88" s="83">
        <f>SUM(D88:H88)</f>
        <v>0</v>
      </c>
      <c r="D88" s="90">
        <f>D87+D86</f>
        <v>0</v>
      </c>
      <c r="E88" s="90">
        <f>E87+E86</f>
        <v>0</v>
      </c>
      <c r="F88" s="90">
        <f>F87+F86</f>
        <v>0</v>
      </c>
      <c r="G88" s="90">
        <f t="shared" ref="G88:H88" si="29">G87+G86</f>
        <v>0</v>
      </c>
      <c r="H88" s="90">
        <f t="shared" si="29"/>
        <v>0</v>
      </c>
    </row>
    <row r="89" spans="1:8" ht="21.75" customHeight="1" x14ac:dyDescent="0.3">
      <c r="A89" s="233" t="s">
        <v>184</v>
      </c>
      <c r="B89" s="233"/>
      <c r="C89" s="233"/>
      <c r="D89" s="233"/>
      <c r="E89" s="233"/>
      <c r="F89" s="233"/>
      <c r="G89" s="233"/>
      <c r="H89" s="233"/>
    </row>
    <row r="90" spans="1:8" s="78" customFormat="1" ht="36.450000000000003" customHeight="1" thickBot="1" x14ac:dyDescent="0.35">
      <c r="A90" s="234"/>
      <c r="B90" s="234"/>
      <c r="C90" s="234"/>
      <c r="D90" s="234"/>
      <c r="E90" s="234"/>
      <c r="F90" s="234"/>
      <c r="G90" s="234"/>
      <c r="H90" s="234"/>
    </row>
    <row r="91" spans="1:8" s="78" customFormat="1" x14ac:dyDescent="0.3">
      <c r="A91" s="216" t="s">
        <v>122</v>
      </c>
      <c r="B91" s="218"/>
      <c r="C91" s="220" t="s">
        <v>123</v>
      </c>
      <c r="D91" s="222" t="s">
        <v>124</v>
      </c>
      <c r="E91" s="222"/>
      <c r="F91" s="222"/>
      <c r="G91" s="222"/>
      <c r="H91" s="222"/>
    </row>
    <row r="92" spans="1:8" s="78" customFormat="1" x14ac:dyDescent="0.3">
      <c r="A92" s="217"/>
      <c r="B92" s="219"/>
      <c r="C92" s="221"/>
      <c r="D92" s="79" t="s">
        <v>125</v>
      </c>
      <c r="E92" s="79" t="s">
        <v>126</v>
      </c>
      <c r="F92" s="79" t="s">
        <v>127</v>
      </c>
      <c r="G92" s="79" t="s">
        <v>128</v>
      </c>
      <c r="H92" s="79" t="s">
        <v>129</v>
      </c>
    </row>
    <row r="93" spans="1:8" s="78" customFormat="1" x14ac:dyDescent="0.3">
      <c r="A93" s="240" t="s">
        <v>185</v>
      </c>
      <c r="B93" s="240"/>
      <c r="C93" s="240"/>
      <c r="D93" s="240"/>
      <c r="E93" s="240"/>
      <c r="F93" s="240"/>
      <c r="G93" s="240"/>
      <c r="H93" s="240"/>
    </row>
    <row r="94" spans="1:8" s="78" customFormat="1" x14ac:dyDescent="0.3">
      <c r="A94" s="229" t="s">
        <v>186</v>
      </c>
      <c r="B94" s="229"/>
      <c r="C94" s="229"/>
      <c r="D94" s="229"/>
      <c r="E94" s="229"/>
      <c r="F94" s="229"/>
      <c r="G94" s="229"/>
      <c r="H94" s="229"/>
    </row>
    <row r="95" spans="1:8" s="78" customFormat="1" x14ac:dyDescent="0.3">
      <c r="A95" s="230" t="s">
        <v>187</v>
      </c>
      <c r="B95" s="230"/>
      <c r="C95" s="230"/>
      <c r="D95" s="230"/>
      <c r="E95" s="230"/>
      <c r="F95" s="230"/>
      <c r="G95" s="230"/>
      <c r="H95" s="230"/>
    </row>
    <row r="96" spans="1:8" s="78" customFormat="1" x14ac:dyDescent="0.3">
      <c r="A96" s="81">
        <v>1</v>
      </c>
      <c r="B96" s="82" t="s">
        <v>132</v>
      </c>
      <c r="C96" s="83">
        <f>SUM(D96:H96)</f>
        <v>0</v>
      </c>
      <c r="D96" s="90">
        <f t="shared" ref="D96:H99" si="30">D40-D8</f>
        <v>0</v>
      </c>
      <c r="E96" s="90">
        <f t="shared" si="30"/>
        <v>0</v>
      </c>
      <c r="F96" s="90">
        <f t="shared" si="30"/>
        <v>0</v>
      </c>
      <c r="G96" s="90">
        <f t="shared" si="30"/>
        <v>0</v>
      </c>
      <c r="H96" s="90">
        <f t="shared" si="30"/>
        <v>0</v>
      </c>
    </row>
    <row r="97" spans="1:8" s="78" customFormat="1" x14ac:dyDescent="0.3">
      <c r="A97" s="81">
        <v>2</v>
      </c>
      <c r="B97" s="82" t="s">
        <v>133</v>
      </c>
      <c r="C97" s="83">
        <f>SUM(D97:H97)</f>
        <v>0</v>
      </c>
      <c r="D97" s="90">
        <f t="shared" si="30"/>
        <v>0</v>
      </c>
      <c r="E97" s="90">
        <f t="shared" si="30"/>
        <v>0</v>
      </c>
      <c r="F97" s="90">
        <f t="shared" si="30"/>
        <v>0</v>
      </c>
      <c r="G97" s="90">
        <f t="shared" si="30"/>
        <v>0</v>
      </c>
      <c r="H97" s="90">
        <f t="shared" si="30"/>
        <v>0</v>
      </c>
    </row>
    <row r="98" spans="1:8" s="78" customFormat="1" x14ac:dyDescent="0.3">
      <c r="A98" s="81">
        <v>3</v>
      </c>
      <c r="B98" s="82" t="s">
        <v>134</v>
      </c>
      <c r="C98" s="83">
        <f>SUM(D98:H98)</f>
        <v>0</v>
      </c>
      <c r="D98" s="90">
        <f t="shared" si="30"/>
        <v>0</v>
      </c>
      <c r="E98" s="90">
        <f t="shared" si="30"/>
        <v>0</v>
      </c>
      <c r="F98" s="90">
        <f t="shared" si="30"/>
        <v>0</v>
      </c>
      <c r="G98" s="90">
        <f t="shared" si="30"/>
        <v>0</v>
      </c>
      <c r="H98" s="90">
        <f t="shared" si="30"/>
        <v>0</v>
      </c>
    </row>
    <row r="99" spans="1:8" s="86" customFormat="1" ht="23.25" customHeight="1" x14ac:dyDescent="0.3">
      <c r="A99" s="236" t="s">
        <v>188</v>
      </c>
      <c r="B99" s="237"/>
      <c r="C99" s="83">
        <f>SUM(D99:H99)</f>
        <v>0</v>
      </c>
      <c r="D99" s="83">
        <f t="shared" si="30"/>
        <v>0</v>
      </c>
      <c r="E99" s="83">
        <f t="shared" si="30"/>
        <v>0</v>
      </c>
      <c r="F99" s="83">
        <f t="shared" si="30"/>
        <v>0</v>
      </c>
      <c r="G99" s="83">
        <f t="shared" si="30"/>
        <v>0</v>
      </c>
      <c r="H99" s="83">
        <f t="shared" si="30"/>
        <v>0</v>
      </c>
    </row>
    <row r="100" spans="1:8" s="86" customFormat="1" x14ac:dyDescent="0.3">
      <c r="A100" s="229" t="s">
        <v>189</v>
      </c>
      <c r="B100" s="229"/>
      <c r="C100" s="229"/>
      <c r="D100" s="229"/>
      <c r="E100" s="229"/>
      <c r="F100" s="229"/>
      <c r="G100" s="229"/>
      <c r="H100" s="229"/>
    </row>
    <row r="101" spans="1:8" s="86" customFormat="1" x14ac:dyDescent="0.3">
      <c r="A101" s="230" t="s">
        <v>190</v>
      </c>
      <c r="B101" s="230"/>
      <c r="C101" s="230"/>
      <c r="D101" s="230"/>
      <c r="E101" s="230"/>
      <c r="F101" s="230"/>
      <c r="G101" s="230"/>
      <c r="H101" s="230"/>
    </row>
    <row r="102" spans="1:8" s="78" customFormat="1" ht="24" x14ac:dyDescent="0.3">
      <c r="A102" s="81">
        <v>5</v>
      </c>
      <c r="B102" s="87" t="s">
        <v>137</v>
      </c>
      <c r="C102" s="83">
        <f t="shared" ref="C102:C120" si="31">SUM(D102:H102)</f>
        <v>0</v>
      </c>
      <c r="D102" s="90">
        <f t="shared" ref="D102:H117" si="32">D46-D14</f>
        <v>0</v>
      </c>
      <c r="E102" s="90">
        <f t="shared" si="32"/>
        <v>0</v>
      </c>
      <c r="F102" s="90">
        <f t="shared" si="32"/>
        <v>0</v>
      </c>
      <c r="G102" s="90">
        <f t="shared" si="32"/>
        <v>0</v>
      </c>
      <c r="H102" s="90">
        <f t="shared" si="32"/>
        <v>0</v>
      </c>
    </row>
    <row r="103" spans="1:8" s="78" customFormat="1" x14ac:dyDescent="0.3">
      <c r="A103" s="81">
        <v>6</v>
      </c>
      <c r="B103" s="87" t="s">
        <v>138</v>
      </c>
      <c r="C103" s="83">
        <f t="shared" si="31"/>
        <v>0</v>
      </c>
      <c r="D103" s="90">
        <f t="shared" si="32"/>
        <v>0</v>
      </c>
      <c r="E103" s="90">
        <f t="shared" si="32"/>
        <v>0</v>
      </c>
      <c r="F103" s="90">
        <f t="shared" si="32"/>
        <v>0</v>
      </c>
      <c r="G103" s="90">
        <f t="shared" si="32"/>
        <v>0</v>
      </c>
      <c r="H103" s="90">
        <f t="shared" si="32"/>
        <v>0</v>
      </c>
    </row>
    <row r="104" spans="1:8" s="78" customFormat="1" ht="24" x14ac:dyDescent="0.3">
      <c r="A104" s="81">
        <v>7</v>
      </c>
      <c r="B104" s="82" t="s">
        <v>139</v>
      </c>
      <c r="C104" s="83">
        <f t="shared" si="31"/>
        <v>0</v>
      </c>
      <c r="D104" s="90">
        <f t="shared" si="32"/>
        <v>0</v>
      </c>
      <c r="E104" s="90">
        <f t="shared" si="32"/>
        <v>0</v>
      </c>
      <c r="F104" s="90">
        <f t="shared" si="32"/>
        <v>0</v>
      </c>
      <c r="G104" s="90">
        <f t="shared" si="32"/>
        <v>0</v>
      </c>
      <c r="H104" s="90">
        <f t="shared" si="32"/>
        <v>0</v>
      </c>
    </row>
    <row r="105" spans="1:8" s="78" customFormat="1" x14ac:dyDescent="0.3">
      <c r="A105" s="81">
        <v>8</v>
      </c>
      <c r="B105" s="82" t="s">
        <v>140</v>
      </c>
      <c r="C105" s="83">
        <f t="shared" si="31"/>
        <v>0</v>
      </c>
      <c r="D105" s="90">
        <f t="shared" si="32"/>
        <v>0</v>
      </c>
      <c r="E105" s="90">
        <f t="shared" si="32"/>
        <v>0</v>
      </c>
      <c r="F105" s="90">
        <f t="shared" si="32"/>
        <v>0</v>
      </c>
      <c r="G105" s="90">
        <f t="shared" si="32"/>
        <v>0</v>
      </c>
      <c r="H105" s="90">
        <f t="shared" si="32"/>
        <v>0</v>
      </c>
    </row>
    <row r="106" spans="1:8" s="78" customFormat="1" x14ac:dyDescent="0.3">
      <c r="A106" s="81">
        <v>9</v>
      </c>
      <c r="B106" s="82" t="s">
        <v>141</v>
      </c>
      <c r="C106" s="83">
        <f t="shared" si="31"/>
        <v>0</v>
      </c>
      <c r="D106" s="90">
        <f t="shared" si="32"/>
        <v>0</v>
      </c>
      <c r="E106" s="90">
        <f t="shared" si="32"/>
        <v>0</v>
      </c>
      <c r="F106" s="90">
        <f t="shared" si="32"/>
        <v>0</v>
      </c>
      <c r="G106" s="90">
        <f t="shared" si="32"/>
        <v>0</v>
      </c>
      <c r="H106" s="90">
        <f t="shared" si="32"/>
        <v>0</v>
      </c>
    </row>
    <row r="107" spans="1:8" s="78" customFormat="1" x14ac:dyDescent="0.3">
      <c r="A107" s="81">
        <v>10</v>
      </c>
      <c r="B107" s="82" t="s">
        <v>142</v>
      </c>
      <c r="C107" s="83">
        <f t="shared" si="31"/>
        <v>0</v>
      </c>
      <c r="D107" s="90">
        <f t="shared" si="32"/>
        <v>0</v>
      </c>
      <c r="E107" s="90">
        <f t="shared" si="32"/>
        <v>0</v>
      </c>
      <c r="F107" s="90">
        <f t="shared" si="32"/>
        <v>0</v>
      </c>
      <c r="G107" s="90">
        <f t="shared" si="32"/>
        <v>0</v>
      </c>
      <c r="H107" s="90">
        <f t="shared" si="32"/>
        <v>0</v>
      </c>
    </row>
    <row r="108" spans="1:8" s="78" customFormat="1" x14ac:dyDescent="0.3">
      <c r="A108" s="81"/>
      <c r="B108" s="80" t="s">
        <v>143</v>
      </c>
      <c r="C108" s="83">
        <f t="shared" si="31"/>
        <v>0</v>
      </c>
      <c r="D108" s="83">
        <f t="shared" si="32"/>
        <v>0</v>
      </c>
      <c r="E108" s="83">
        <f t="shared" si="32"/>
        <v>0</v>
      </c>
      <c r="F108" s="83">
        <f t="shared" si="32"/>
        <v>0</v>
      </c>
      <c r="G108" s="83">
        <f t="shared" si="32"/>
        <v>0</v>
      </c>
      <c r="H108" s="83">
        <f t="shared" si="32"/>
        <v>0</v>
      </c>
    </row>
    <row r="109" spans="1:8" s="78" customFormat="1" x14ac:dyDescent="0.3">
      <c r="A109" s="81">
        <v>11</v>
      </c>
      <c r="B109" s="82" t="s">
        <v>144</v>
      </c>
      <c r="C109" s="83">
        <f t="shared" si="31"/>
        <v>0</v>
      </c>
      <c r="D109" s="90">
        <f t="shared" si="32"/>
        <v>0</v>
      </c>
      <c r="E109" s="90">
        <f t="shared" si="32"/>
        <v>0</v>
      </c>
      <c r="F109" s="90">
        <f t="shared" si="32"/>
        <v>0</v>
      </c>
      <c r="G109" s="90">
        <f t="shared" si="32"/>
        <v>0</v>
      </c>
      <c r="H109" s="90">
        <f t="shared" si="32"/>
        <v>0</v>
      </c>
    </row>
    <row r="110" spans="1:8" s="78" customFormat="1" x14ac:dyDescent="0.3">
      <c r="A110" s="88">
        <v>12</v>
      </c>
      <c r="B110" s="87" t="s">
        <v>145</v>
      </c>
      <c r="C110" s="83">
        <f t="shared" si="31"/>
        <v>0</v>
      </c>
      <c r="D110" s="90">
        <f t="shared" si="32"/>
        <v>0</v>
      </c>
      <c r="E110" s="90">
        <f t="shared" si="32"/>
        <v>0</v>
      </c>
      <c r="F110" s="90">
        <f t="shared" si="32"/>
        <v>0</v>
      </c>
      <c r="G110" s="90">
        <f t="shared" si="32"/>
        <v>0</v>
      </c>
      <c r="H110" s="90">
        <f t="shared" si="32"/>
        <v>0</v>
      </c>
    </row>
    <row r="111" spans="1:8" s="86" customFormat="1" x14ac:dyDescent="0.3">
      <c r="A111" s="81"/>
      <c r="B111" s="80" t="s">
        <v>146</v>
      </c>
      <c r="C111" s="83">
        <f t="shared" si="31"/>
        <v>0</v>
      </c>
      <c r="D111" s="83">
        <f t="shared" si="32"/>
        <v>0</v>
      </c>
      <c r="E111" s="83">
        <f t="shared" si="32"/>
        <v>0</v>
      </c>
      <c r="F111" s="83">
        <f t="shared" si="32"/>
        <v>0</v>
      </c>
      <c r="G111" s="83">
        <f t="shared" si="32"/>
        <v>0</v>
      </c>
      <c r="H111" s="83">
        <f t="shared" si="32"/>
        <v>0</v>
      </c>
    </row>
    <row r="112" spans="1:8" s="78" customFormat="1" ht="36" x14ac:dyDescent="0.3">
      <c r="A112" s="81">
        <v>13</v>
      </c>
      <c r="B112" s="87" t="s">
        <v>147</v>
      </c>
      <c r="C112" s="83">
        <f t="shared" si="31"/>
        <v>0</v>
      </c>
      <c r="D112" s="90">
        <f t="shared" si="32"/>
        <v>0</v>
      </c>
      <c r="E112" s="90">
        <f t="shared" si="32"/>
        <v>0</v>
      </c>
      <c r="F112" s="90">
        <f t="shared" si="32"/>
        <v>0</v>
      </c>
      <c r="G112" s="90">
        <f t="shared" si="32"/>
        <v>0</v>
      </c>
      <c r="H112" s="90">
        <f t="shared" si="32"/>
        <v>0</v>
      </c>
    </row>
    <row r="113" spans="1:8" s="102" customFormat="1" ht="36" x14ac:dyDescent="0.3">
      <c r="A113" s="85">
        <v>14</v>
      </c>
      <c r="B113" s="80" t="s">
        <v>191</v>
      </c>
      <c r="C113" s="83">
        <f t="shared" si="31"/>
        <v>0</v>
      </c>
      <c r="D113" s="83">
        <f t="shared" si="32"/>
        <v>0</v>
      </c>
      <c r="E113" s="83">
        <f t="shared" si="32"/>
        <v>0</v>
      </c>
      <c r="F113" s="83">
        <f t="shared" si="32"/>
        <v>0</v>
      </c>
      <c r="G113" s="83">
        <f t="shared" si="32"/>
        <v>0</v>
      </c>
      <c r="H113" s="83">
        <f t="shared" si="32"/>
        <v>0</v>
      </c>
    </row>
    <row r="114" spans="1:8" s="102" customFormat="1" ht="24" x14ac:dyDescent="0.3">
      <c r="A114" s="85"/>
      <c r="B114" s="80" t="s">
        <v>192</v>
      </c>
      <c r="C114" s="83">
        <f t="shared" si="31"/>
        <v>0</v>
      </c>
      <c r="D114" s="83">
        <f t="shared" si="32"/>
        <v>0</v>
      </c>
      <c r="E114" s="83">
        <f t="shared" si="32"/>
        <v>0</v>
      </c>
      <c r="F114" s="83">
        <f t="shared" si="32"/>
        <v>0</v>
      </c>
      <c r="G114" s="83">
        <f t="shared" si="32"/>
        <v>0</v>
      </c>
      <c r="H114" s="83">
        <f t="shared" si="32"/>
        <v>0</v>
      </c>
    </row>
    <row r="115" spans="1:8" s="102" customFormat="1" ht="24" x14ac:dyDescent="0.3">
      <c r="A115" s="85"/>
      <c r="B115" s="80" t="s">
        <v>193</v>
      </c>
      <c r="C115" s="83">
        <f t="shared" si="31"/>
        <v>0</v>
      </c>
      <c r="D115" s="83">
        <f t="shared" si="32"/>
        <v>0</v>
      </c>
      <c r="E115" s="83">
        <f t="shared" si="32"/>
        <v>0</v>
      </c>
      <c r="F115" s="83">
        <f t="shared" si="32"/>
        <v>0</v>
      </c>
      <c r="G115" s="83">
        <f t="shared" si="32"/>
        <v>0</v>
      </c>
      <c r="H115" s="83">
        <f t="shared" si="32"/>
        <v>0</v>
      </c>
    </row>
    <row r="116" spans="1:8" x14ac:dyDescent="0.3">
      <c r="A116" s="88">
        <v>15</v>
      </c>
      <c r="B116" s="91" t="s">
        <v>151</v>
      </c>
      <c r="C116" s="83">
        <f t="shared" si="31"/>
        <v>0</v>
      </c>
      <c r="D116" s="90">
        <f t="shared" si="32"/>
        <v>0</v>
      </c>
      <c r="E116" s="90">
        <f t="shared" si="32"/>
        <v>0</v>
      </c>
      <c r="F116" s="90">
        <f t="shared" si="32"/>
        <v>0</v>
      </c>
      <c r="G116" s="90">
        <f t="shared" si="32"/>
        <v>0</v>
      </c>
      <c r="H116" s="90">
        <f t="shared" si="32"/>
        <v>0</v>
      </c>
    </row>
    <row r="117" spans="1:8" x14ac:dyDescent="0.3">
      <c r="A117" s="88">
        <v>16</v>
      </c>
      <c r="B117" s="91" t="s">
        <v>152</v>
      </c>
      <c r="C117" s="83">
        <f t="shared" si="31"/>
        <v>0</v>
      </c>
      <c r="D117" s="90">
        <f t="shared" si="32"/>
        <v>0</v>
      </c>
      <c r="E117" s="90">
        <f t="shared" si="32"/>
        <v>0</v>
      </c>
      <c r="F117" s="90">
        <f t="shared" si="32"/>
        <v>0</v>
      </c>
      <c r="G117" s="90">
        <f t="shared" si="32"/>
        <v>0</v>
      </c>
      <c r="H117" s="90">
        <f t="shared" si="32"/>
        <v>0</v>
      </c>
    </row>
    <row r="118" spans="1:8" x14ac:dyDescent="0.3">
      <c r="A118" s="88">
        <v>17</v>
      </c>
      <c r="B118" s="91" t="s">
        <v>153</v>
      </c>
      <c r="C118" s="83">
        <f t="shared" si="31"/>
        <v>0</v>
      </c>
      <c r="D118" s="90">
        <f t="shared" ref="D118:H120" si="33">D62-D30</f>
        <v>0</v>
      </c>
      <c r="E118" s="90">
        <f t="shared" si="33"/>
        <v>0</v>
      </c>
      <c r="F118" s="90">
        <f t="shared" si="33"/>
        <v>0</v>
      </c>
      <c r="G118" s="90">
        <f t="shared" si="33"/>
        <v>0</v>
      </c>
      <c r="H118" s="90">
        <f t="shared" si="33"/>
        <v>0</v>
      </c>
    </row>
    <row r="119" spans="1:8" s="102" customFormat="1" ht="13.2" x14ac:dyDescent="0.3">
      <c r="A119" s="236" t="s">
        <v>194</v>
      </c>
      <c r="B119" s="237"/>
      <c r="C119" s="83">
        <f t="shared" si="31"/>
        <v>0</v>
      </c>
      <c r="D119" s="83">
        <f t="shared" si="33"/>
        <v>0</v>
      </c>
      <c r="E119" s="83">
        <f t="shared" si="33"/>
        <v>0</v>
      </c>
      <c r="F119" s="83">
        <f t="shared" si="33"/>
        <v>0</v>
      </c>
      <c r="G119" s="83">
        <f t="shared" si="33"/>
        <v>0</v>
      </c>
      <c r="H119" s="83">
        <f t="shared" si="33"/>
        <v>0</v>
      </c>
    </row>
    <row r="120" spans="1:8" s="86" customFormat="1" ht="27" customHeight="1" x14ac:dyDescent="0.3">
      <c r="A120" s="236" t="s">
        <v>195</v>
      </c>
      <c r="B120" s="237"/>
      <c r="C120" s="83">
        <f t="shared" si="31"/>
        <v>0</v>
      </c>
      <c r="D120" s="83">
        <f t="shared" si="33"/>
        <v>0</v>
      </c>
      <c r="E120" s="83">
        <f t="shared" si="33"/>
        <v>0</v>
      </c>
      <c r="F120" s="83">
        <f t="shared" si="33"/>
        <v>0</v>
      </c>
      <c r="G120" s="83">
        <f t="shared" si="33"/>
        <v>0</v>
      </c>
      <c r="H120" s="83">
        <f t="shared" si="33"/>
        <v>0</v>
      </c>
    </row>
    <row r="121" spans="1:8" s="86" customFormat="1" x14ac:dyDescent="0.3">
      <c r="A121" s="99"/>
      <c r="B121" s="100"/>
      <c r="C121" s="101"/>
      <c r="D121" s="101"/>
      <c r="E121" s="101"/>
      <c r="F121" s="101"/>
      <c r="G121" s="101"/>
      <c r="H121" s="101"/>
    </row>
    <row r="122" spans="1:8" s="102" customFormat="1" ht="13.2" x14ac:dyDescent="0.3">
      <c r="A122" s="235" t="s">
        <v>166</v>
      </c>
      <c r="B122" s="235"/>
      <c r="C122" s="235"/>
      <c r="D122" s="235"/>
      <c r="E122" s="235"/>
      <c r="F122" s="235"/>
      <c r="G122" s="235"/>
      <c r="H122" s="235"/>
    </row>
    <row r="123" spans="1:8" x14ac:dyDescent="0.3">
      <c r="A123" s="103" t="s">
        <v>167</v>
      </c>
      <c r="B123" s="103"/>
      <c r="C123" s="79" t="s">
        <v>123</v>
      </c>
      <c r="D123" s="79" t="s">
        <v>125</v>
      </c>
      <c r="E123" s="105"/>
      <c r="F123" s="105"/>
      <c r="G123" s="105"/>
      <c r="H123" s="105"/>
    </row>
    <row r="124" spans="1:8" x14ac:dyDescent="0.3">
      <c r="A124" s="93">
        <v>19</v>
      </c>
      <c r="B124" s="91" t="s">
        <v>168</v>
      </c>
      <c r="C124" s="83">
        <f>D124</f>
        <v>0</v>
      </c>
      <c r="D124" s="90">
        <f>'[1]Bugetul CF'!C66</f>
        <v>0</v>
      </c>
      <c r="E124" s="105"/>
      <c r="F124" s="105"/>
      <c r="G124" s="105"/>
    </row>
    <row r="125" spans="1:8" x14ac:dyDescent="0.3">
      <c r="A125" s="93">
        <v>20</v>
      </c>
      <c r="B125" s="91" t="s">
        <v>169</v>
      </c>
      <c r="C125" s="83">
        <f t="shared" ref="C125:C126" si="34">D125</f>
        <v>0</v>
      </c>
      <c r="D125" s="84"/>
      <c r="E125" s="105"/>
      <c r="F125" s="105"/>
      <c r="G125" s="105"/>
    </row>
    <row r="126" spans="1:8" x14ac:dyDescent="0.3">
      <c r="A126" s="93">
        <v>21</v>
      </c>
      <c r="B126" s="91" t="s">
        <v>170</v>
      </c>
      <c r="C126" s="83">
        <f t="shared" si="34"/>
        <v>0</v>
      </c>
      <c r="D126" s="90">
        <f>'[1]Bugetul CF'!C69</f>
        <v>0</v>
      </c>
      <c r="E126" s="105"/>
      <c r="F126" s="105"/>
      <c r="G126" s="105"/>
    </row>
    <row r="127" spans="1:8" s="102" customFormat="1" ht="13.2" x14ac:dyDescent="0.3">
      <c r="A127" s="108"/>
      <c r="B127" s="109" t="s">
        <v>196</v>
      </c>
      <c r="C127" s="83">
        <f t="shared" ref="C127:D127" si="35">SUM(C124:C126)</f>
        <v>0</v>
      </c>
      <c r="D127" s="83">
        <f t="shared" si="35"/>
        <v>0</v>
      </c>
      <c r="E127" s="105"/>
      <c r="F127" s="105"/>
      <c r="G127" s="105"/>
      <c r="H127" s="101"/>
    </row>
    <row r="128" spans="1:8" x14ac:dyDescent="0.3">
      <c r="A128" s="103" t="s">
        <v>172</v>
      </c>
      <c r="B128" s="103"/>
      <c r="C128" s="79" t="s">
        <v>123</v>
      </c>
      <c r="D128" s="79" t="s">
        <v>125</v>
      </c>
      <c r="E128" s="79" t="s">
        <v>126</v>
      </c>
      <c r="F128" s="79" t="s">
        <v>127</v>
      </c>
      <c r="G128" s="79" t="s">
        <v>128</v>
      </c>
      <c r="H128" s="79" t="s">
        <v>129</v>
      </c>
    </row>
    <row r="129" spans="1:8" x14ac:dyDescent="0.3">
      <c r="A129" s="93">
        <v>22</v>
      </c>
      <c r="B129" s="91" t="s">
        <v>173</v>
      </c>
      <c r="C129" s="83">
        <f>SUM(D129:H129)</f>
        <v>0</v>
      </c>
      <c r="D129" s="84">
        <v>0</v>
      </c>
      <c r="E129" s="84">
        <v>0</v>
      </c>
      <c r="F129" s="84">
        <v>0</v>
      </c>
      <c r="G129" s="84">
        <v>0</v>
      </c>
      <c r="H129" s="84">
        <v>0</v>
      </c>
    </row>
    <row r="130" spans="1:8" s="102" customFormat="1" ht="13.2" x14ac:dyDescent="0.3">
      <c r="A130" s="108"/>
      <c r="B130" s="109" t="s">
        <v>197</v>
      </c>
      <c r="C130" s="83">
        <f>SUM(D130:H130)</f>
        <v>0</v>
      </c>
      <c r="D130" s="83">
        <f t="shared" ref="D130:H130" si="36">D129</f>
        <v>0</v>
      </c>
      <c r="E130" s="83">
        <f t="shared" si="36"/>
        <v>0</v>
      </c>
      <c r="F130" s="83">
        <f t="shared" si="36"/>
        <v>0</v>
      </c>
      <c r="G130" s="83">
        <f t="shared" si="36"/>
        <v>0</v>
      </c>
      <c r="H130" s="83">
        <f t="shared" si="36"/>
        <v>0</v>
      </c>
    </row>
    <row r="131" spans="1:8" s="86" customFormat="1" x14ac:dyDescent="0.3">
      <c r="A131" s="92"/>
      <c r="B131" s="80" t="s">
        <v>198</v>
      </c>
      <c r="C131" s="83">
        <f>SUM(D131:H131)</f>
        <v>0</v>
      </c>
      <c r="D131" s="83">
        <f t="shared" ref="D131:H131" si="37">D127-D130</f>
        <v>0</v>
      </c>
      <c r="E131" s="83">
        <f t="shared" si="37"/>
        <v>0</v>
      </c>
      <c r="F131" s="83">
        <f t="shared" si="37"/>
        <v>0</v>
      </c>
      <c r="G131" s="83">
        <f t="shared" si="37"/>
        <v>0</v>
      </c>
      <c r="H131" s="83">
        <f t="shared" si="37"/>
        <v>0</v>
      </c>
    </row>
    <row r="132" spans="1:8" s="86" customFormat="1" x14ac:dyDescent="0.3">
      <c r="A132" s="99"/>
      <c r="B132" s="100"/>
      <c r="C132" s="101"/>
      <c r="D132" s="101"/>
      <c r="E132" s="101"/>
      <c r="F132" s="101"/>
      <c r="G132" s="101"/>
      <c r="H132" s="101"/>
    </row>
    <row r="133" spans="1:8" s="102" customFormat="1" ht="27.75" customHeight="1" x14ac:dyDescent="0.3">
      <c r="A133" s="236" t="str">
        <f>A77</f>
        <v>ACTIVITATEA DE INVESTITII (inclusiv  reinvestirile din perioada post implementare)</v>
      </c>
      <c r="B133" s="237"/>
      <c r="C133" s="79" t="s">
        <v>123</v>
      </c>
      <c r="D133" s="79" t="s">
        <v>125</v>
      </c>
      <c r="E133" s="79" t="s">
        <v>126</v>
      </c>
      <c r="F133" s="79" t="s">
        <v>127</v>
      </c>
      <c r="G133" s="79" t="s">
        <v>128</v>
      </c>
      <c r="H133" s="79" t="s">
        <v>129</v>
      </c>
    </row>
    <row r="134" spans="1:8" x14ac:dyDescent="0.3">
      <c r="A134" s="93">
        <v>23</v>
      </c>
      <c r="B134" s="91" t="s">
        <v>177</v>
      </c>
      <c r="C134" s="83">
        <f>SUM(D134:H134)</f>
        <v>0</v>
      </c>
      <c r="D134" s="90">
        <f t="shared" ref="D134:H136" si="38">D78</f>
        <v>0</v>
      </c>
      <c r="E134" s="90">
        <f t="shared" si="38"/>
        <v>0</v>
      </c>
      <c r="F134" s="90">
        <f t="shared" si="38"/>
        <v>0</v>
      </c>
      <c r="G134" s="90">
        <f t="shared" si="38"/>
        <v>0</v>
      </c>
      <c r="H134" s="90">
        <f t="shared" si="38"/>
        <v>0</v>
      </c>
    </row>
    <row r="135" spans="1:8" x14ac:dyDescent="0.3">
      <c r="A135" s="93">
        <v>24</v>
      </c>
      <c r="B135" s="91" t="s">
        <v>178</v>
      </c>
      <c r="C135" s="83">
        <f>SUM(D135:H135)</f>
        <v>0</v>
      </c>
      <c r="D135" s="90">
        <f t="shared" si="38"/>
        <v>0</v>
      </c>
      <c r="E135" s="90">
        <f t="shared" si="38"/>
        <v>0</v>
      </c>
      <c r="F135" s="90">
        <f t="shared" si="38"/>
        <v>0</v>
      </c>
      <c r="G135" s="90">
        <f t="shared" si="38"/>
        <v>0</v>
      </c>
      <c r="H135" s="90">
        <f t="shared" si="38"/>
        <v>0</v>
      </c>
    </row>
    <row r="136" spans="1:8" x14ac:dyDescent="0.3">
      <c r="A136" s="93">
        <v>25</v>
      </c>
      <c r="B136" s="91" t="s">
        <v>179</v>
      </c>
      <c r="C136" s="83">
        <f>SUM(D136:H136)</f>
        <v>0</v>
      </c>
      <c r="D136" s="90">
        <f t="shared" si="38"/>
        <v>0</v>
      </c>
      <c r="E136" s="90">
        <f t="shared" si="38"/>
        <v>0</v>
      </c>
      <c r="F136" s="90">
        <f t="shared" si="38"/>
        <v>0</v>
      </c>
      <c r="G136" s="90">
        <f t="shared" si="38"/>
        <v>0</v>
      </c>
      <c r="H136" s="90">
        <f t="shared" si="38"/>
        <v>0</v>
      </c>
    </row>
    <row r="137" spans="1:8" s="102" customFormat="1" ht="13.2" x14ac:dyDescent="0.3">
      <c r="A137" s="108"/>
      <c r="B137" s="109" t="s">
        <v>180</v>
      </c>
      <c r="C137" s="83">
        <f>SUM(D137:H137)</f>
        <v>0</v>
      </c>
      <c r="D137" s="83">
        <f t="shared" ref="D137:H137" si="39">SUM(D134:D136)</f>
        <v>0</v>
      </c>
      <c r="E137" s="83">
        <f t="shared" si="39"/>
        <v>0</v>
      </c>
      <c r="F137" s="83">
        <f t="shared" si="39"/>
        <v>0</v>
      </c>
      <c r="G137" s="83">
        <f t="shared" si="39"/>
        <v>0</v>
      </c>
      <c r="H137" s="83">
        <f t="shared" si="39"/>
        <v>0</v>
      </c>
    </row>
    <row r="138" spans="1:8" s="86" customFormat="1" x14ac:dyDescent="0.3">
      <c r="A138" s="92"/>
      <c r="B138" s="80" t="s">
        <v>181</v>
      </c>
      <c r="C138" s="83">
        <f>SUM(D138:H138)</f>
        <v>0</v>
      </c>
      <c r="D138" s="83">
        <f t="shared" ref="D138:F138" si="40">-D137</f>
        <v>0</v>
      </c>
      <c r="E138" s="83">
        <f t="shared" si="40"/>
        <v>0</v>
      </c>
      <c r="F138" s="83">
        <f t="shared" si="40"/>
        <v>0</v>
      </c>
      <c r="G138" s="83">
        <f>-G137</f>
        <v>0</v>
      </c>
      <c r="H138" s="83">
        <f t="shared" ref="H138" si="41">-H137</f>
        <v>0</v>
      </c>
    </row>
    <row r="139" spans="1:8" s="86" customFormat="1" x14ac:dyDescent="0.3">
      <c r="A139" s="241" t="s">
        <v>182</v>
      </c>
      <c r="B139" s="242"/>
      <c r="C139" s="79" t="s">
        <v>123</v>
      </c>
      <c r="D139" s="79" t="s">
        <v>125</v>
      </c>
      <c r="E139" s="79" t="s">
        <v>126</v>
      </c>
      <c r="F139" s="79" t="s">
        <v>127</v>
      </c>
      <c r="G139" s="79" t="s">
        <v>128</v>
      </c>
      <c r="H139" s="79" t="s">
        <v>129</v>
      </c>
    </row>
    <row r="140" spans="1:8" s="86" customFormat="1" ht="15" customHeight="1" x14ac:dyDescent="0.3">
      <c r="A140" s="243"/>
      <c r="B140" s="244"/>
      <c r="C140" s="83">
        <f>SUM(D140:H140)</f>
        <v>0</v>
      </c>
      <c r="D140" s="83">
        <f>D131+D138</f>
        <v>0</v>
      </c>
      <c r="E140" s="83">
        <f>E131+E138</f>
        <v>0</v>
      </c>
      <c r="F140" s="83">
        <f>F131+F138</f>
        <v>0</v>
      </c>
      <c r="G140" s="83">
        <f>G131+G138</f>
        <v>0</v>
      </c>
      <c r="H140" s="83">
        <f>H131+H138</f>
        <v>0</v>
      </c>
    </row>
    <row r="141" spans="1:8" s="86" customFormat="1" x14ac:dyDescent="0.3">
      <c r="A141" s="100"/>
      <c r="B141" s="100"/>
      <c r="C141" s="101"/>
      <c r="D141" s="101"/>
      <c r="E141" s="101"/>
      <c r="F141" s="101"/>
      <c r="G141" s="101"/>
      <c r="H141" s="101"/>
    </row>
    <row r="142" spans="1:8" s="86" customFormat="1" x14ac:dyDescent="0.3">
      <c r="A142" s="238" t="s">
        <v>199</v>
      </c>
      <c r="B142" s="238"/>
      <c r="C142" s="79" t="s">
        <v>123</v>
      </c>
      <c r="D142" s="79" t="s">
        <v>125</v>
      </c>
      <c r="E142" s="79" t="s">
        <v>126</v>
      </c>
      <c r="F142" s="79" t="s">
        <v>127</v>
      </c>
      <c r="G142" s="79" t="s">
        <v>128</v>
      </c>
      <c r="H142" s="79" t="s">
        <v>129</v>
      </c>
    </row>
    <row r="143" spans="1:8" s="86" customFormat="1" x14ac:dyDescent="0.3">
      <c r="A143" s="238"/>
      <c r="B143" s="238"/>
      <c r="C143" s="83">
        <f>SUM(D143:H143)</f>
        <v>0</v>
      </c>
      <c r="D143" s="83">
        <f t="shared" ref="D143:H143" si="42">D120+D140</f>
        <v>0</v>
      </c>
      <c r="E143" s="83">
        <f t="shared" si="42"/>
        <v>0</v>
      </c>
      <c r="F143" s="83">
        <f t="shared" si="42"/>
        <v>0</v>
      </c>
      <c r="G143" s="83">
        <f t="shared" si="42"/>
        <v>0</v>
      </c>
      <c r="H143" s="83">
        <f t="shared" si="42"/>
        <v>0</v>
      </c>
    </row>
  </sheetData>
  <sheetProtection algorithmName="SHA-512" hashValue="Ywyt8k7CHj8vCNYngXz0j1/wq5uavXXzxzjqSvW50CPQ38G8OnaiIGuE19VImOETdyk/npwnLdRKxS9f1jbX+Q==" saltValue="kow8StRD54zXI9vxocVnAQ==" spinCount="100000" sheet="1" objects="1" scenarios="1"/>
  <protectedRanges>
    <protectedRange sqref="D8:H10 D14:H19 D21:H22 D24:H25 D28:H30 D40:H42 D46:H51 D53:H54 D56:H57 D60:H62 D69 D73:H73 D78:H80 C87 D125 D129:H129" name="Range1"/>
  </protectedRanges>
  <mergeCells count="43">
    <mergeCell ref="A142:B143"/>
    <mergeCell ref="A93:H93"/>
    <mergeCell ref="A94:H94"/>
    <mergeCell ref="A95:H95"/>
    <mergeCell ref="A99:B99"/>
    <mergeCell ref="A100:H100"/>
    <mergeCell ref="A101:H101"/>
    <mergeCell ref="A119:B119"/>
    <mergeCell ref="A120:B120"/>
    <mergeCell ref="A122:H122"/>
    <mergeCell ref="A133:B133"/>
    <mergeCell ref="A139:B140"/>
    <mergeCell ref="C91:C92"/>
    <mergeCell ref="D91:H91"/>
    <mergeCell ref="A89:H90"/>
    <mergeCell ref="A38:H38"/>
    <mergeCell ref="A39:H39"/>
    <mergeCell ref="A44:H44"/>
    <mergeCell ref="A45:H45"/>
    <mergeCell ref="A66:H66"/>
    <mergeCell ref="A77:B77"/>
    <mergeCell ref="A83:B83"/>
    <mergeCell ref="A85:B86"/>
    <mergeCell ref="A87:B87"/>
    <mergeCell ref="A88:B88"/>
    <mergeCell ref="A91:A92"/>
    <mergeCell ref="B91:B92"/>
    <mergeCell ref="A36:A37"/>
    <mergeCell ref="B36:B37"/>
    <mergeCell ref="C36:C37"/>
    <mergeCell ref="D36:H36"/>
    <mergeCell ref="A1:H1"/>
    <mergeCell ref="A3:H3"/>
    <mergeCell ref="A4:A5"/>
    <mergeCell ref="B4:B5"/>
    <mergeCell ref="C4:C5"/>
    <mergeCell ref="D4:H4"/>
    <mergeCell ref="A2:H2"/>
    <mergeCell ref="A6:H6"/>
    <mergeCell ref="A7:H7"/>
    <mergeCell ref="A12:H12"/>
    <mergeCell ref="A13:H13"/>
    <mergeCell ref="A35:H35"/>
  </mergeCells>
  <pageMargins left="0.7" right="0.7" top="0.75" bottom="0.75" header="0.3" footer="0.3"/>
  <pageSetup scale="85" orientation="landscape" r:id="rId1"/>
  <rowBreaks count="5" manualBreakCount="5">
    <brk id="2" max="16383" man="1"/>
    <brk id="34" max="16383" man="1"/>
    <brk id="65" max="16383" man="1"/>
    <brk id="88" max="16383" man="1"/>
    <brk id="1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1"/>
  <sheetViews>
    <sheetView view="pageBreakPreview" zoomScaleNormal="100" zoomScaleSheetLayoutView="100" workbookViewId="0">
      <selection activeCell="B6" sqref="B6"/>
    </sheetView>
  </sheetViews>
  <sheetFormatPr defaultColWidth="8.5546875" defaultRowHeight="14.4" x14ac:dyDescent="0.3"/>
  <cols>
    <col min="1" max="1" width="30.109375" style="118" customWidth="1"/>
    <col min="2" max="2" width="9.88671875" style="113" customWidth="1"/>
    <col min="3" max="3" width="11.5546875" style="143" customWidth="1"/>
    <col min="4" max="11" width="9.88671875" style="113" customWidth="1"/>
    <col min="12" max="12" width="8.5546875" style="114"/>
    <col min="13" max="16384" width="8.5546875" style="115"/>
  </cols>
  <sheetData>
    <row r="1" spans="1:12" x14ac:dyDescent="0.3">
      <c r="A1" s="246" t="s">
        <v>200</v>
      </c>
      <c r="B1" s="246"/>
      <c r="C1" s="246"/>
      <c r="D1" s="246"/>
      <c r="E1" s="246"/>
      <c r="F1" s="246"/>
      <c r="G1" s="246"/>
      <c r="H1" s="112"/>
      <c r="I1" s="112"/>
      <c r="J1" s="112"/>
    </row>
    <row r="2" spans="1:12" x14ac:dyDescent="0.3">
      <c r="A2" s="247" t="s">
        <v>201</v>
      </c>
      <c r="B2" s="247"/>
      <c r="C2" s="247"/>
      <c r="D2" s="247"/>
      <c r="E2" s="247"/>
      <c r="F2" s="247"/>
      <c r="G2" s="247"/>
      <c r="H2" s="247"/>
      <c r="I2" s="247"/>
      <c r="J2" s="247"/>
    </row>
    <row r="3" spans="1:12" x14ac:dyDescent="0.3">
      <c r="A3" s="116"/>
      <c r="B3" s="116"/>
      <c r="C3" s="116"/>
      <c r="D3" s="116"/>
      <c r="E3" s="116"/>
      <c r="F3" s="116"/>
      <c r="G3" s="116"/>
      <c r="H3" s="116"/>
      <c r="I3" s="116"/>
      <c r="J3" s="116"/>
    </row>
    <row r="4" spans="1:12" ht="24" x14ac:dyDescent="0.3">
      <c r="A4" s="117" t="s">
        <v>202</v>
      </c>
      <c r="B4" s="185" t="s">
        <v>203</v>
      </c>
      <c r="C4" s="184"/>
      <c r="D4" s="116"/>
      <c r="E4" s="116"/>
      <c r="F4" s="116"/>
      <c r="G4" s="116"/>
      <c r="H4" s="116"/>
      <c r="I4" s="116"/>
      <c r="J4" s="116"/>
    </row>
    <row r="5" spans="1:12" x14ac:dyDescent="0.3">
      <c r="C5" s="119"/>
    </row>
    <row r="6" spans="1:12" x14ac:dyDescent="0.3">
      <c r="A6" s="120" t="s">
        <v>204</v>
      </c>
      <c r="B6" s="278">
        <v>0.04</v>
      </c>
      <c r="C6" s="248" t="s">
        <v>205</v>
      </c>
      <c r="D6" s="248"/>
      <c r="E6" s="248"/>
      <c r="F6" s="248"/>
      <c r="G6" s="248"/>
      <c r="H6" s="121"/>
      <c r="I6" s="121"/>
      <c r="J6" s="121"/>
      <c r="K6" s="121"/>
    </row>
    <row r="7" spans="1:12" s="125" customFormat="1" x14ac:dyDescent="0.3">
      <c r="A7" s="122"/>
      <c r="B7" s="123" t="s">
        <v>123</v>
      </c>
      <c r="C7" s="123">
        <v>1</v>
      </c>
      <c r="D7" s="123">
        <v>2</v>
      </c>
      <c r="E7" s="123">
        <v>3</v>
      </c>
      <c r="F7" s="123">
        <v>4</v>
      </c>
      <c r="G7" s="123">
        <v>5</v>
      </c>
      <c r="H7" s="121"/>
      <c r="I7" s="121"/>
      <c r="J7" s="121"/>
      <c r="K7" s="121"/>
      <c r="L7" s="124"/>
    </row>
    <row r="8" spans="1:12" s="121" customFormat="1" x14ac:dyDescent="0.3">
      <c r="A8" s="126" t="s">
        <v>206</v>
      </c>
      <c r="B8" s="90">
        <f>SUM(C8:G8)</f>
        <v>0</v>
      </c>
      <c r="C8" s="127">
        <f>'[1]Proiecții financiare investiție'!D100</f>
        <v>0</v>
      </c>
      <c r="D8" s="127">
        <f>'[1]Proiecții financiare investiție'!E100</f>
        <v>0</v>
      </c>
      <c r="E8" s="127">
        <f>'[1]Proiecții financiare investiție'!F100</f>
        <v>0</v>
      </c>
      <c r="F8" s="127">
        <f>'[1]Proiecții financiare investiție'!G100</f>
        <v>0</v>
      </c>
      <c r="G8" s="127">
        <f>'[1]Proiecții financiare investiție'!H100</f>
        <v>0</v>
      </c>
      <c r="L8" s="128"/>
    </row>
    <row r="9" spans="1:12" s="121" customFormat="1" x14ac:dyDescent="0.3">
      <c r="A9" s="126" t="s">
        <v>207</v>
      </c>
      <c r="B9" s="90">
        <f t="shared" ref="B9:B17" si="0">SUM(C9:G9)</f>
        <v>0</v>
      </c>
      <c r="C9" s="127"/>
      <c r="D9" s="127"/>
      <c r="E9" s="127"/>
      <c r="F9" s="127"/>
      <c r="G9" s="180"/>
      <c r="L9" s="128"/>
    </row>
    <row r="10" spans="1:12" s="131" customFormat="1" x14ac:dyDescent="0.3">
      <c r="A10" s="129" t="s">
        <v>208</v>
      </c>
      <c r="B10" s="90">
        <f t="shared" si="0"/>
        <v>0</v>
      </c>
      <c r="C10" s="89">
        <f t="shared" ref="C10:G10" si="1">SUM(C8:C9)</f>
        <v>0</v>
      </c>
      <c r="D10" s="89">
        <f t="shared" si="1"/>
        <v>0</v>
      </c>
      <c r="E10" s="89">
        <f t="shared" si="1"/>
        <v>0</v>
      </c>
      <c r="F10" s="89">
        <f t="shared" si="1"/>
        <v>0</v>
      </c>
      <c r="G10" s="89">
        <f t="shared" si="1"/>
        <v>0</v>
      </c>
      <c r="H10" s="121"/>
      <c r="I10" s="121"/>
      <c r="J10" s="121"/>
      <c r="K10" s="121"/>
      <c r="L10" s="130"/>
    </row>
    <row r="11" spans="1:12" s="121" customFormat="1" x14ac:dyDescent="0.3">
      <c r="A11" s="126" t="s">
        <v>209</v>
      </c>
      <c r="B11" s="90">
        <f t="shared" si="0"/>
        <v>0</v>
      </c>
      <c r="C11" s="90">
        <f>'[1]Proiecții financiare investiție'!D115-'[1]Proiecții financiare investiție'!D114</f>
        <v>0</v>
      </c>
      <c r="D11" s="90">
        <f>'[1]Proiecții financiare investiție'!E115-'[1]Proiecții financiare investiție'!E114</f>
        <v>0</v>
      </c>
      <c r="E11" s="90">
        <f>'[1]Proiecții financiare investiție'!F115-'[1]Proiecții financiare investiție'!F114</f>
        <v>0</v>
      </c>
      <c r="F11" s="90">
        <f>'[1]Proiecții financiare investiție'!G115-'[1]Proiecții financiare investiție'!G114</f>
        <v>0</v>
      </c>
      <c r="G11" s="90">
        <f>'[1]Proiecții financiare investiție'!H115-'[1]Proiecții financiare investiție'!H114</f>
        <v>0</v>
      </c>
      <c r="L11" s="128"/>
    </row>
    <row r="12" spans="1:12" s="121" customFormat="1" x14ac:dyDescent="0.3">
      <c r="A12" s="126" t="s">
        <v>210</v>
      </c>
      <c r="B12" s="90">
        <f t="shared" si="0"/>
        <v>0</v>
      </c>
      <c r="C12" s="90">
        <f>'[1]Proiecții financiare investiție'!D138</f>
        <v>0</v>
      </c>
      <c r="D12" s="90">
        <f>'[1]Proiecții financiare investiție'!E138</f>
        <v>0</v>
      </c>
      <c r="E12" s="90">
        <f>'[1]Proiecții financiare investiție'!F138</f>
        <v>0</v>
      </c>
      <c r="F12" s="90">
        <f>'[1]Proiecții financiare investiție'!G138</f>
        <v>0</v>
      </c>
      <c r="G12" s="90">
        <f>'[1]Proiecții financiare investiție'!H138</f>
        <v>0</v>
      </c>
      <c r="L12" s="128"/>
    </row>
    <row r="13" spans="1:12" s="121" customFormat="1" x14ac:dyDescent="0.3">
      <c r="A13" s="126" t="s">
        <v>211</v>
      </c>
      <c r="B13" s="90">
        <f t="shared" si="0"/>
        <v>0</v>
      </c>
      <c r="C13" s="156">
        <f>IF($B$4="NU",-'Buget CF'!G58+'Proiecții financiare investiție'!D116-'Proiecții financiare investiție'!D117,0)</f>
        <v>0</v>
      </c>
      <c r="D13" s="156">
        <f>IF($B$4="NU",'Proiecții financiare investiție'!E116-'Proiecții financiare investiție'!E117,0)</f>
        <v>0</v>
      </c>
      <c r="E13" s="156">
        <f>IF($B$4="NU",'Proiecții financiare investiție'!F116-'Proiecții financiare investiție'!F117,0)</f>
        <v>0</v>
      </c>
      <c r="F13" s="156">
        <f>IF($B$4="NU",'Proiecții financiare investiție'!G116-'Proiecții financiare investiție'!G117,0)</f>
        <v>0</v>
      </c>
      <c r="G13" s="156">
        <f>IF($B$4="NU",'Proiecții financiare investiție'!H116-'Proiecții financiare investiție'!H117,0)</f>
        <v>0</v>
      </c>
      <c r="L13" s="128"/>
    </row>
    <row r="14" spans="1:12" s="131" customFormat="1" x14ac:dyDescent="0.3">
      <c r="A14" s="129" t="s">
        <v>212</v>
      </c>
      <c r="B14" s="90">
        <f t="shared" si="0"/>
        <v>0</v>
      </c>
      <c r="C14" s="83">
        <f>SUM(C11:C13)</f>
        <v>0</v>
      </c>
      <c r="D14" s="83">
        <f t="shared" ref="D14:G14" si="2">SUM(D11:D13)</f>
        <v>0</v>
      </c>
      <c r="E14" s="83">
        <f t="shared" si="2"/>
        <v>0</v>
      </c>
      <c r="F14" s="83">
        <f t="shared" si="2"/>
        <v>0</v>
      </c>
      <c r="G14" s="83">
        <f t="shared" si="2"/>
        <v>0</v>
      </c>
      <c r="H14" s="121"/>
      <c r="I14" s="121"/>
      <c r="J14" s="121"/>
      <c r="K14" s="121"/>
      <c r="L14" s="130"/>
    </row>
    <row r="15" spans="1:12" s="131" customFormat="1" x14ac:dyDescent="0.3">
      <c r="A15" s="129" t="s">
        <v>213</v>
      </c>
      <c r="B15" s="90">
        <f t="shared" si="0"/>
        <v>0</v>
      </c>
      <c r="C15" s="83">
        <f>C10-C14</f>
        <v>0</v>
      </c>
      <c r="D15" s="83">
        <f t="shared" ref="D15:G15" si="3">D10-D14</f>
        <v>0</v>
      </c>
      <c r="E15" s="83">
        <f t="shared" si="3"/>
        <v>0</v>
      </c>
      <c r="F15" s="83">
        <f t="shared" si="3"/>
        <v>0</v>
      </c>
      <c r="G15" s="83">
        <f t="shared" si="3"/>
        <v>0</v>
      </c>
      <c r="H15" s="121"/>
      <c r="I15" s="121"/>
      <c r="J15" s="121"/>
      <c r="K15" s="121"/>
      <c r="L15" s="130"/>
    </row>
    <row r="16" spans="1:12" s="133" customFormat="1" x14ac:dyDescent="0.3">
      <c r="A16" s="129" t="s">
        <v>214</v>
      </c>
      <c r="B16" s="90">
        <f t="shared" si="0"/>
        <v>0</v>
      </c>
      <c r="C16" s="83">
        <f>C15*POWER(1+$B$6,-C7)</f>
        <v>0</v>
      </c>
      <c r="D16" s="83">
        <f t="shared" ref="D16:F16" si="4">D15*POWER(1+$B$6,-D7)</f>
        <v>0</v>
      </c>
      <c r="E16" s="83">
        <f t="shared" si="4"/>
        <v>0</v>
      </c>
      <c r="F16" s="83">
        <f t="shared" si="4"/>
        <v>0</v>
      </c>
      <c r="G16" s="83">
        <f>G15*POWER(1+$B$6,-G7)</f>
        <v>0</v>
      </c>
      <c r="H16" s="121"/>
      <c r="I16" s="121"/>
      <c r="J16" s="121"/>
      <c r="K16" s="121"/>
      <c r="L16" s="132"/>
    </row>
    <row r="17" spans="1:12" s="131" customFormat="1" x14ac:dyDescent="0.3">
      <c r="A17" s="129" t="s">
        <v>215</v>
      </c>
      <c r="B17" s="90">
        <f t="shared" si="0"/>
        <v>0</v>
      </c>
      <c r="C17" s="83">
        <f>IF($B$4="NU",(C12-'Buget CF'!G58)*POWER(1+$B$6,-C7),C12*POWER(1+$B$6,-C7))</f>
        <v>0</v>
      </c>
      <c r="D17" s="83">
        <f>IF($B$4="NU",(D12)*POWER(1+$B$6,-D7),D12*POWER(1+$B$6,-D7))</f>
        <v>0</v>
      </c>
      <c r="E17" s="83">
        <f t="shared" ref="E17:G17" si="5">IF($B$4="NU",(E12)*POWER(1+$B$6,-E7),E12*POWER(1+$B$6,-E7))</f>
        <v>0</v>
      </c>
      <c r="F17" s="83">
        <f t="shared" si="5"/>
        <v>0</v>
      </c>
      <c r="G17" s="83">
        <f t="shared" si="5"/>
        <v>0</v>
      </c>
      <c r="H17" s="121"/>
      <c r="I17" s="121"/>
      <c r="J17" s="121"/>
      <c r="K17" s="121"/>
      <c r="L17" s="130"/>
    </row>
    <row r="18" spans="1:12" s="139" customFormat="1" ht="24" x14ac:dyDescent="0.3">
      <c r="A18" s="134" t="s">
        <v>216</v>
      </c>
      <c r="B18" s="135">
        <f>NPV(B6,B16:G16)</f>
        <v>0</v>
      </c>
      <c r="C18" s="136"/>
      <c r="D18" s="137"/>
      <c r="E18" s="138"/>
      <c r="F18" s="138"/>
      <c r="G18" s="138"/>
      <c r="H18" s="138"/>
      <c r="I18" s="138"/>
      <c r="J18" s="138"/>
      <c r="K18" s="138"/>
      <c r="L18" s="130"/>
    </row>
    <row r="19" spans="1:12" s="139" customFormat="1" ht="24" x14ac:dyDescent="0.3">
      <c r="A19" s="129" t="s">
        <v>217</v>
      </c>
      <c r="B19" s="140" t="e">
        <f>IRR(C17:G17)</f>
        <v>#NUM!</v>
      </c>
      <c r="C19" s="101"/>
      <c r="D19" s="137"/>
      <c r="E19" s="138"/>
      <c r="F19" s="138"/>
      <c r="G19" s="138"/>
      <c r="H19" s="138"/>
      <c r="I19" s="138"/>
      <c r="J19" s="138"/>
      <c r="K19" s="138"/>
      <c r="L19" s="130"/>
    </row>
    <row r="20" spans="1:12" x14ac:dyDescent="0.3">
      <c r="A20" s="141"/>
      <c r="B20" s="142"/>
      <c r="C20" s="142"/>
      <c r="D20" s="142"/>
      <c r="E20" s="142"/>
    </row>
    <row r="21" spans="1:12" ht="36" x14ac:dyDescent="0.3">
      <c r="A21" s="181" t="s">
        <v>355</v>
      </c>
      <c r="B21" s="182"/>
      <c r="C21" s="245" t="s">
        <v>356</v>
      </c>
      <c r="D21" s="245"/>
      <c r="E21" s="245"/>
      <c r="F21" s="245"/>
      <c r="G21" s="245"/>
      <c r="H21" s="182"/>
      <c r="I21" s="182"/>
      <c r="J21" s="182"/>
      <c r="K21" s="182"/>
      <c r="L21" s="182"/>
    </row>
  </sheetData>
  <protectedRanges>
    <protectedRange sqref="G9 B4" name="Range1"/>
  </protectedRanges>
  <mergeCells count="4">
    <mergeCell ref="C21:G21"/>
    <mergeCell ref="A1:G1"/>
    <mergeCell ref="A2:J2"/>
    <mergeCell ref="C6:G6"/>
  </mergeCells>
  <conditionalFormatting sqref="C18:D18">
    <cfRule type="containsText" dxfId="3" priority="2" operator="containsText" text="&gt;0">
      <formula>NOT(ISERROR(SEARCH("&gt;0",C18)))</formula>
    </cfRule>
  </conditionalFormatting>
  <conditionalFormatting sqref="D19">
    <cfRule type="cellIs" dxfId="2" priority="1" operator="greaterThan">
      <formula>0.04</formula>
    </cfRule>
  </conditionalFormatting>
  <pageMargins left="0.7" right="0.7" top="0.75" bottom="0.75" header="0.3" footer="0.3"/>
  <pageSetup scale="8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List!$A$2:$A$3</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5"/>
  <sheetViews>
    <sheetView view="pageBreakPreview" zoomScale="80" zoomScaleNormal="100" zoomScaleSheetLayoutView="80" workbookViewId="0">
      <selection activeCell="B8" sqref="B8"/>
    </sheetView>
  </sheetViews>
  <sheetFormatPr defaultColWidth="8.5546875" defaultRowHeight="14.4" x14ac:dyDescent="0.3"/>
  <cols>
    <col min="1" max="1" width="5.77734375" style="110" customWidth="1"/>
    <col min="2" max="2" width="59.88671875" style="118" customWidth="1"/>
    <col min="3" max="7" width="9.44140625" style="77" customWidth="1"/>
    <col min="8" max="217" width="8.5546875" style="144"/>
    <col min="218" max="218" width="5.77734375" style="144" customWidth="1"/>
    <col min="219" max="219" width="74.21875" style="144" customWidth="1"/>
    <col min="220" max="223" width="13.77734375" style="144" customWidth="1"/>
    <col min="224" max="473" width="8.5546875" style="144"/>
    <col min="474" max="474" width="5.77734375" style="144" customWidth="1"/>
    <col min="475" max="475" width="74.21875" style="144" customWidth="1"/>
    <col min="476" max="479" width="13.77734375" style="144" customWidth="1"/>
    <col min="480" max="729" width="8.5546875" style="144"/>
    <col min="730" max="730" width="5.77734375" style="144" customWidth="1"/>
    <col min="731" max="731" width="74.21875" style="144" customWidth="1"/>
    <col min="732" max="735" width="13.77734375" style="144" customWidth="1"/>
    <col min="736" max="985" width="8.5546875" style="144"/>
    <col min="986" max="986" width="5.77734375" style="144" customWidth="1"/>
    <col min="987" max="987" width="74.21875" style="144" customWidth="1"/>
    <col min="988" max="991" width="13.77734375" style="144" customWidth="1"/>
    <col min="992" max="1241" width="8.5546875" style="144"/>
    <col min="1242" max="1242" width="5.77734375" style="144" customWidth="1"/>
    <col min="1243" max="1243" width="74.21875" style="144" customWidth="1"/>
    <col min="1244" max="1247" width="13.77734375" style="144" customWidth="1"/>
    <col min="1248" max="1497" width="8.5546875" style="144"/>
    <col min="1498" max="1498" width="5.77734375" style="144" customWidth="1"/>
    <col min="1499" max="1499" width="74.21875" style="144" customWidth="1"/>
    <col min="1500" max="1503" width="13.77734375" style="144" customWidth="1"/>
    <col min="1504" max="1753" width="8.5546875" style="144"/>
    <col min="1754" max="1754" width="5.77734375" style="144" customWidth="1"/>
    <col min="1755" max="1755" width="74.21875" style="144" customWidth="1"/>
    <col min="1756" max="1759" width="13.77734375" style="144" customWidth="1"/>
    <col min="1760" max="2009" width="8.5546875" style="144"/>
    <col min="2010" max="2010" width="5.77734375" style="144" customWidth="1"/>
    <col min="2011" max="2011" width="74.21875" style="144" customWidth="1"/>
    <col min="2012" max="2015" width="13.77734375" style="144" customWidth="1"/>
    <col min="2016" max="2265" width="8.5546875" style="144"/>
    <col min="2266" max="2266" width="5.77734375" style="144" customWidth="1"/>
    <col min="2267" max="2267" width="74.21875" style="144" customWidth="1"/>
    <col min="2268" max="2271" width="13.77734375" style="144" customWidth="1"/>
    <col min="2272" max="2521" width="8.5546875" style="144"/>
    <col min="2522" max="2522" width="5.77734375" style="144" customWidth="1"/>
    <col min="2523" max="2523" width="74.21875" style="144" customWidth="1"/>
    <col min="2524" max="2527" width="13.77734375" style="144" customWidth="1"/>
    <col min="2528" max="2777" width="8.5546875" style="144"/>
    <col min="2778" max="2778" width="5.77734375" style="144" customWidth="1"/>
    <col min="2779" max="2779" width="74.21875" style="144" customWidth="1"/>
    <col min="2780" max="2783" width="13.77734375" style="144" customWidth="1"/>
    <col min="2784" max="3033" width="8.5546875" style="144"/>
    <col min="3034" max="3034" width="5.77734375" style="144" customWidth="1"/>
    <col min="3035" max="3035" width="74.21875" style="144" customWidth="1"/>
    <col min="3036" max="3039" width="13.77734375" style="144" customWidth="1"/>
    <col min="3040" max="3289" width="8.5546875" style="144"/>
    <col min="3290" max="3290" width="5.77734375" style="144" customWidth="1"/>
    <col min="3291" max="3291" width="74.21875" style="144" customWidth="1"/>
    <col min="3292" max="3295" width="13.77734375" style="144" customWidth="1"/>
    <col min="3296" max="3545" width="8.5546875" style="144"/>
    <col min="3546" max="3546" width="5.77734375" style="144" customWidth="1"/>
    <col min="3547" max="3547" width="74.21875" style="144" customWidth="1"/>
    <col min="3548" max="3551" width="13.77734375" style="144" customWidth="1"/>
    <col min="3552" max="3801" width="8.5546875" style="144"/>
    <col min="3802" max="3802" width="5.77734375" style="144" customWidth="1"/>
    <col min="3803" max="3803" width="74.21875" style="144" customWidth="1"/>
    <col min="3804" max="3807" width="13.77734375" style="144" customWidth="1"/>
    <col min="3808" max="4057" width="8.5546875" style="144"/>
    <col min="4058" max="4058" width="5.77734375" style="144" customWidth="1"/>
    <col min="4059" max="4059" width="74.21875" style="144" customWidth="1"/>
    <col min="4060" max="4063" width="13.77734375" style="144" customWidth="1"/>
    <col min="4064" max="4313" width="8.5546875" style="144"/>
    <col min="4314" max="4314" width="5.77734375" style="144" customWidth="1"/>
    <col min="4315" max="4315" width="74.21875" style="144" customWidth="1"/>
    <col min="4316" max="4319" width="13.77734375" style="144" customWidth="1"/>
    <col min="4320" max="4569" width="8.5546875" style="144"/>
    <col min="4570" max="4570" width="5.77734375" style="144" customWidth="1"/>
    <col min="4571" max="4571" width="74.21875" style="144" customWidth="1"/>
    <col min="4572" max="4575" width="13.77734375" style="144" customWidth="1"/>
    <col min="4576" max="4825" width="8.5546875" style="144"/>
    <col min="4826" max="4826" width="5.77734375" style="144" customWidth="1"/>
    <col min="4827" max="4827" width="74.21875" style="144" customWidth="1"/>
    <col min="4828" max="4831" width="13.77734375" style="144" customWidth="1"/>
    <col min="4832" max="5081" width="8.5546875" style="144"/>
    <col min="5082" max="5082" width="5.77734375" style="144" customWidth="1"/>
    <col min="5083" max="5083" width="74.21875" style="144" customWidth="1"/>
    <col min="5084" max="5087" width="13.77734375" style="144" customWidth="1"/>
    <col min="5088" max="5337" width="8.5546875" style="144"/>
    <col min="5338" max="5338" width="5.77734375" style="144" customWidth="1"/>
    <col min="5339" max="5339" width="74.21875" style="144" customWidth="1"/>
    <col min="5340" max="5343" width="13.77734375" style="144" customWidth="1"/>
    <col min="5344" max="5593" width="8.5546875" style="144"/>
    <col min="5594" max="5594" width="5.77734375" style="144" customWidth="1"/>
    <col min="5595" max="5595" width="74.21875" style="144" customWidth="1"/>
    <col min="5596" max="5599" width="13.77734375" style="144" customWidth="1"/>
    <col min="5600" max="5849" width="8.5546875" style="144"/>
    <col min="5850" max="5850" width="5.77734375" style="144" customWidth="1"/>
    <col min="5851" max="5851" width="74.21875" style="144" customWidth="1"/>
    <col min="5852" max="5855" width="13.77734375" style="144" customWidth="1"/>
    <col min="5856" max="6105" width="8.5546875" style="144"/>
    <col min="6106" max="6106" width="5.77734375" style="144" customWidth="1"/>
    <col min="6107" max="6107" width="74.21875" style="144" customWidth="1"/>
    <col min="6108" max="6111" width="13.77734375" style="144" customWidth="1"/>
    <col min="6112" max="6361" width="8.5546875" style="144"/>
    <col min="6362" max="6362" width="5.77734375" style="144" customWidth="1"/>
    <col min="6363" max="6363" width="74.21875" style="144" customWidth="1"/>
    <col min="6364" max="6367" width="13.77734375" style="144" customWidth="1"/>
    <col min="6368" max="6617" width="8.5546875" style="144"/>
    <col min="6618" max="6618" width="5.77734375" style="144" customWidth="1"/>
    <col min="6619" max="6619" width="74.21875" style="144" customWidth="1"/>
    <col min="6620" max="6623" width="13.77734375" style="144" customWidth="1"/>
    <col min="6624" max="6873" width="8.5546875" style="144"/>
    <col min="6874" max="6874" width="5.77734375" style="144" customWidth="1"/>
    <col min="6875" max="6875" width="74.21875" style="144" customWidth="1"/>
    <col min="6876" max="6879" width="13.77734375" style="144" customWidth="1"/>
    <col min="6880" max="7129" width="8.5546875" style="144"/>
    <col min="7130" max="7130" width="5.77734375" style="144" customWidth="1"/>
    <col min="7131" max="7131" width="74.21875" style="144" customWidth="1"/>
    <col min="7132" max="7135" width="13.77734375" style="144" customWidth="1"/>
    <col min="7136" max="7385" width="8.5546875" style="144"/>
    <col min="7386" max="7386" width="5.77734375" style="144" customWidth="1"/>
    <col min="7387" max="7387" width="74.21875" style="144" customWidth="1"/>
    <col min="7388" max="7391" width="13.77734375" style="144" customWidth="1"/>
    <col min="7392" max="7641" width="8.5546875" style="144"/>
    <col min="7642" max="7642" width="5.77734375" style="144" customWidth="1"/>
    <col min="7643" max="7643" width="74.21875" style="144" customWidth="1"/>
    <col min="7644" max="7647" width="13.77734375" style="144" customWidth="1"/>
    <col min="7648" max="7897" width="8.5546875" style="144"/>
    <col min="7898" max="7898" width="5.77734375" style="144" customWidth="1"/>
    <col min="7899" max="7899" width="74.21875" style="144" customWidth="1"/>
    <col min="7900" max="7903" width="13.77734375" style="144" customWidth="1"/>
    <col min="7904" max="8153" width="8.5546875" style="144"/>
    <col min="8154" max="8154" width="5.77734375" style="144" customWidth="1"/>
    <col min="8155" max="8155" width="74.21875" style="144" customWidth="1"/>
    <col min="8156" max="8159" width="13.77734375" style="144" customWidth="1"/>
    <col min="8160" max="8409" width="8.5546875" style="144"/>
    <col min="8410" max="8410" width="5.77734375" style="144" customWidth="1"/>
    <col min="8411" max="8411" width="74.21875" style="144" customWidth="1"/>
    <col min="8412" max="8415" width="13.77734375" style="144" customWidth="1"/>
    <col min="8416" max="8665" width="8.5546875" style="144"/>
    <col min="8666" max="8666" width="5.77734375" style="144" customWidth="1"/>
    <col min="8667" max="8667" width="74.21875" style="144" customWidth="1"/>
    <col min="8668" max="8671" width="13.77734375" style="144" customWidth="1"/>
    <col min="8672" max="8921" width="8.5546875" style="144"/>
    <col min="8922" max="8922" width="5.77734375" style="144" customWidth="1"/>
    <col min="8923" max="8923" width="74.21875" style="144" customWidth="1"/>
    <col min="8924" max="8927" width="13.77734375" style="144" customWidth="1"/>
    <col min="8928" max="9177" width="8.5546875" style="144"/>
    <col min="9178" max="9178" width="5.77734375" style="144" customWidth="1"/>
    <col min="9179" max="9179" width="74.21875" style="144" customWidth="1"/>
    <col min="9180" max="9183" width="13.77734375" style="144" customWidth="1"/>
    <col min="9184" max="9433" width="8.5546875" style="144"/>
    <col min="9434" max="9434" width="5.77734375" style="144" customWidth="1"/>
    <col min="9435" max="9435" width="74.21875" style="144" customWidth="1"/>
    <col min="9436" max="9439" width="13.77734375" style="144" customWidth="1"/>
    <col min="9440" max="9689" width="8.5546875" style="144"/>
    <col min="9690" max="9690" width="5.77734375" style="144" customWidth="1"/>
    <col min="9691" max="9691" width="74.21875" style="144" customWidth="1"/>
    <col min="9692" max="9695" width="13.77734375" style="144" customWidth="1"/>
    <col min="9696" max="9945" width="8.5546875" style="144"/>
    <col min="9946" max="9946" width="5.77734375" style="144" customWidth="1"/>
    <col min="9947" max="9947" width="74.21875" style="144" customWidth="1"/>
    <col min="9948" max="9951" width="13.77734375" style="144" customWidth="1"/>
    <col min="9952" max="10201" width="8.5546875" style="144"/>
    <col min="10202" max="10202" width="5.77734375" style="144" customWidth="1"/>
    <col min="10203" max="10203" width="74.21875" style="144" customWidth="1"/>
    <col min="10204" max="10207" width="13.77734375" style="144" customWidth="1"/>
    <col min="10208" max="10457" width="8.5546875" style="144"/>
    <col min="10458" max="10458" width="5.77734375" style="144" customWidth="1"/>
    <col min="10459" max="10459" width="74.21875" style="144" customWidth="1"/>
    <col min="10460" max="10463" width="13.77734375" style="144" customWidth="1"/>
    <col min="10464" max="10713" width="8.5546875" style="144"/>
    <col min="10714" max="10714" width="5.77734375" style="144" customWidth="1"/>
    <col min="10715" max="10715" width="74.21875" style="144" customWidth="1"/>
    <col min="10716" max="10719" width="13.77734375" style="144" customWidth="1"/>
    <col min="10720" max="10969" width="8.5546875" style="144"/>
    <col min="10970" max="10970" width="5.77734375" style="144" customWidth="1"/>
    <col min="10971" max="10971" width="74.21875" style="144" customWidth="1"/>
    <col min="10972" max="10975" width="13.77734375" style="144" customWidth="1"/>
    <col min="10976" max="11225" width="8.5546875" style="144"/>
    <col min="11226" max="11226" width="5.77734375" style="144" customWidth="1"/>
    <col min="11227" max="11227" width="74.21875" style="144" customWidth="1"/>
    <col min="11228" max="11231" width="13.77734375" style="144" customWidth="1"/>
    <col min="11232" max="11481" width="8.5546875" style="144"/>
    <col min="11482" max="11482" width="5.77734375" style="144" customWidth="1"/>
    <col min="11483" max="11483" width="74.21875" style="144" customWidth="1"/>
    <col min="11484" max="11487" width="13.77734375" style="144" customWidth="1"/>
    <col min="11488" max="11737" width="8.5546875" style="144"/>
    <col min="11738" max="11738" width="5.77734375" style="144" customWidth="1"/>
    <col min="11739" max="11739" width="74.21875" style="144" customWidth="1"/>
    <col min="11740" max="11743" width="13.77734375" style="144" customWidth="1"/>
    <col min="11744" max="11993" width="8.5546875" style="144"/>
    <col min="11994" max="11994" width="5.77734375" style="144" customWidth="1"/>
    <col min="11995" max="11995" width="74.21875" style="144" customWidth="1"/>
    <col min="11996" max="11999" width="13.77734375" style="144" customWidth="1"/>
    <col min="12000" max="12249" width="8.5546875" style="144"/>
    <col min="12250" max="12250" width="5.77734375" style="144" customWidth="1"/>
    <col min="12251" max="12251" width="74.21875" style="144" customWidth="1"/>
    <col min="12252" max="12255" width="13.77734375" style="144" customWidth="1"/>
    <col min="12256" max="12505" width="8.5546875" style="144"/>
    <col min="12506" max="12506" width="5.77734375" style="144" customWidth="1"/>
    <col min="12507" max="12507" width="74.21875" style="144" customWidth="1"/>
    <col min="12508" max="12511" width="13.77734375" style="144" customWidth="1"/>
    <col min="12512" max="12761" width="8.5546875" style="144"/>
    <col min="12762" max="12762" width="5.77734375" style="144" customWidth="1"/>
    <col min="12763" max="12763" width="74.21875" style="144" customWidth="1"/>
    <col min="12764" max="12767" width="13.77734375" style="144" customWidth="1"/>
    <col min="12768" max="13017" width="8.5546875" style="144"/>
    <col min="13018" max="13018" width="5.77734375" style="144" customWidth="1"/>
    <col min="13019" max="13019" width="74.21875" style="144" customWidth="1"/>
    <col min="13020" max="13023" width="13.77734375" style="144" customWidth="1"/>
    <col min="13024" max="13273" width="8.5546875" style="144"/>
    <col min="13274" max="13274" width="5.77734375" style="144" customWidth="1"/>
    <col min="13275" max="13275" width="74.21875" style="144" customWidth="1"/>
    <col min="13276" max="13279" width="13.77734375" style="144" customWidth="1"/>
    <col min="13280" max="13529" width="8.5546875" style="144"/>
    <col min="13530" max="13530" width="5.77734375" style="144" customWidth="1"/>
    <col min="13531" max="13531" width="74.21875" style="144" customWidth="1"/>
    <col min="13532" max="13535" width="13.77734375" style="144" customWidth="1"/>
    <col min="13536" max="13785" width="8.5546875" style="144"/>
    <col min="13786" max="13786" width="5.77734375" style="144" customWidth="1"/>
    <col min="13787" max="13787" width="74.21875" style="144" customWidth="1"/>
    <col min="13788" max="13791" width="13.77734375" style="144" customWidth="1"/>
    <col min="13792" max="14041" width="8.5546875" style="144"/>
    <col min="14042" max="14042" width="5.77734375" style="144" customWidth="1"/>
    <col min="14043" max="14043" width="74.21875" style="144" customWidth="1"/>
    <col min="14044" max="14047" width="13.77734375" style="144" customWidth="1"/>
    <col min="14048" max="14297" width="8.5546875" style="144"/>
    <col min="14298" max="14298" width="5.77734375" style="144" customWidth="1"/>
    <col min="14299" max="14299" width="74.21875" style="144" customWidth="1"/>
    <col min="14300" max="14303" width="13.77734375" style="144" customWidth="1"/>
    <col min="14304" max="14553" width="8.5546875" style="144"/>
    <col min="14554" max="14554" width="5.77734375" style="144" customWidth="1"/>
    <col min="14555" max="14555" width="74.21875" style="144" customWidth="1"/>
    <col min="14556" max="14559" width="13.77734375" style="144" customWidth="1"/>
    <col min="14560" max="14809" width="8.5546875" style="144"/>
    <col min="14810" max="14810" width="5.77734375" style="144" customWidth="1"/>
    <col min="14811" max="14811" width="74.21875" style="144" customWidth="1"/>
    <col min="14812" max="14815" width="13.77734375" style="144" customWidth="1"/>
    <col min="14816" max="15065" width="8.5546875" style="144"/>
    <col min="15066" max="15066" width="5.77734375" style="144" customWidth="1"/>
    <col min="15067" max="15067" width="74.21875" style="144" customWidth="1"/>
    <col min="15068" max="15071" width="13.77734375" style="144" customWidth="1"/>
    <col min="15072" max="15321" width="8.5546875" style="144"/>
    <col min="15322" max="15322" width="5.77734375" style="144" customWidth="1"/>
    <col min="15323" max="15323" width="74.21875" style="144" customWidth="1"/>
    <col min="15324" max="15327" width="13.77734375" style="144" customWidth="1"/>
    <col min="15328" max="15577" width="8.5546875" style="144"/>
    <col min="15578" max="15578" width="5.77734375" style="144" customWidth="1"/>
    <col min="15579" max="15579" width="74.21875" style="144" customWidth="1"/>
    <col min="15580" max="15583" width="13.77734375" style="144" customWidth="1"/>
    <col min="15584" max="15833" width="8.5546875" style="144"/>
    <col min="15834" max="15834" width="5.77734375" style="144" customWidth="1"/>
    <col min="15835" max="15835" width="74.21875" style="144" customWidth="1"/>
    <col min="15836" max="15839" width="13.77734375" style="144" customWidth="1"/>
    <col min="15840" max="16089" width="8.5546875" style="144"/>
    <col min="16090" max="16090" width="5.77734375" style="144" customWidth="1"/>
    <col min="16091" max="16091" width="74.21875" style="144" customWidth="1"/>
    <col min="16092" max="16095" width="13.77734375" style="144" customWidth="1"/>
    <col min="16096" max="16384" width="8.5546875" style="144"/>
  </cols>
  <sheetData>
    <row r="1" spans="1:7" x14ac:dyDescent="0.3">
      <c r="A1" s="246" t="s">
        <v>218</v>
      </c>
      <c r="B1" s="246"/>
      <c r="C1" s="246"/>
      <c r="D1" s="246"/>
      <c r="E1" s="246"/>
      <c r="F1" s="246"/>
      <c r="G1" s="246"/>
    </row>
    <row r="2" spans="1:7" customFormat="1" x14ac:dyDescent="0.3"/>
    <row r="3" spans="1:7" ht="26.1" customHeight="1" thickBot="1" x14ac:dyDescent="0.35">
      <c r="A3" s="251" t="s">
        <v>327</v>
      </c>
      <c r="B3" s="251"/>
      <c r="C3" s="251"/>
      <c r="D3" s="251"/>
      <c r="E3" s="251"/>
      <c r="F3" s="251"/>
      <c r="G3" s="251"/>
    </row>
    <row r="4" spans="1:7" s="115" customFormat="1" x14ac:dyDescent="0.3">
      <c r="A4" s="252" t="s">
        <v>219</v>
      </c>
      <c r="B4" s="254" t="s">
        <v>220</v>
      </c>
      <c r="C4" s="256" t="s">
        <v>124</v>
      </c>
      <c r="D4" s="257"/>
      <c r="E4" s="257"/>
      <c r="F4" s="257"/>
      <c r="G4" s="257"/>
    </row>
    <row r="5" spans="1:7" s="115" customFormat="1" x14ac:dyDescent="0.3">
      <c r="A5" s="253"/>
      <c r="B5" s="255"/>
      <c r="C5" s="145" t="s">
        <v>125</v>
      </c>
      <c r="D5" s="145" t="s">
        <v>126</v>
      </c>
      <c r="E5" s="145" t="s">
        <v>127</v>
      </c>
      <c r="F5" s="145" t="s">
        <v>128</v>
      </c>
      <c r="G5" s="145" t="s">
        <v>129</v>
      </c>
    </row>
    <row r="6" spans="1:7" x14ac:dyDescent="0.3">
      <c r="A6" s="258" t="s">
        <v>221</v>
      </c>
      <c r="B6" s="259"/>
      <c r="C6" s="259"/>
      <c r="D6" s="259"/>
      <c r="E6" s="259"/>
      <c r="F6" s="259"/>
      <c r="G6" s="259"/>
    </row>
    <row r="7" spans="1:7" x14ac:dyDescent="0.3">
      <c r="A7" s="260" t="s">
        <v>167</v>
      </c>
      <c r="B7" s="261"/>
      <c r="C7" s="90"/>
      <c r="D7" s="90"/>
      <c r="E7" s="90"/>
      <c r="F7" s="90"/>
      <c r="G7" s="90"/>
    </row>
    <row r="8" spans="1:7" ht="14.7" customHeight="1" x14ac:dyDescent="0.3">
      <c r="A8" s="146">
        <v>1</v>
      </c>
      <c r="B8" s="91" t="s">
        <v>222</v>
      </c>
      <c r="C8" s="84">
        <v>0</v>
      </c>
      <c r="D8" s="84">
        <v>0</v>
      </c>
      <c r="E8" s="84">
        <v>0</v>
      </c>
      <c r="F8" s="84">
        <v>0</v>
      </c>
      <c r="G8" s="84">
        <v>0</v>
      </c>
    </row>
    <row r="9" spans="1:7" x14ac:dyDescent="0.3">
      <c r="A9" s="147">
        <v>2</v>
      </c>
      <c r="B9" s="91" t="s">
        <v>223</v>
      </c>
      <c r="C9" s="148">
        <f>C10+C11</f>
        <v>0</v>
      </c>
      <c r="D9" s="148">
        <f t="shared" ref="D9:G9" si="0">D10+D11</f>
        <v>0</v>
      </c>
      <c r="E9" s="148">
        <f t="shared" si="0"/>
        <v>0</v>
      </c>
      <c r="F9" s="148">
        <f t="shared" si="0"/>
        <v>0</v>
      </c>
      <c r="G9" s="148">
        <f t="shared" si="0"/>
        <v>0</v>
      </c>
    </row>
    <row r="10" spans="1:7" x14ac:dyDescent="0.3">
      <c r="A10" s="149" t="s">
        <v>224</v>
      </c>
      <c r="B10" s="91" t="s">
        <v>225</v>
      </c>
      <c r="C10" s="84">
        <v>0</v>
      </c>
      <c r="D10" s="84">
        <v>0</v>
      </c>
      <c r="E10" s="84">
        <v>0</v>
      </c>
      <c r="F10" s="84">
        <v>0</v>
      </c>
      <c r="G10" s="84">
        <v>0</v>
      </c>
    </row>
    <row r="11" spans="1:7" ht="15" customHeight="1" x14ac:dyDescent="0.3">
      <c r="A11" s="149" t="s">
        <v>226</v>
      </c>
      <c r="B11" s="91" t="s">
        <v>227</v>
      </c>
      <c r="C11" s="84">
        <v>0</v>
      </c>
      <c r="D11" s="84">
        <v>0</v>
      </c>
      <c r="E11" s="84">
        <v>0</v>
      </c>
      <c r="F11" s="84">
        <v>0</v>
      </c>
      <c r="G11" s="84">
        <v>0</v>
      </c>
    </row>
    <row r="12" spans="1:7" x14ac:dyDescent="0.3">
      <c r="A12" s="147">
        <v>3</v>
      </c>
      <c r="B12" s="91" t="s">
        <v>228</v>
      </c>
      <c r="C12" s="84">
        <v>0</v>
      </c>
      <c r="D12" s="84">
        <v>0</v>
      </c>
      <c r="E12" s="84">
        <v>0</v>
      </c>
      <c r="F12" s="84">
        <v>0</v>
      </c>
      <c r="G12" s="84">
        <v>0</v>
      </c>
    </row>
    <row r="13" spans="1:7" x14ac:dyDescent="0.3">
      <c r="A13" s="147">
        <v>4</v>
      </c>
      <c r="B13" s="91" t="s">
        <v>170</v>
      </c>
      <c r="C13" s="84">
        <v>0</v>
      </c>
      <c r="D13" s="84">
        <v>0</v>
      </c>
      <c r="E13" s="84">
        <v>0</v>
      </c>
      <c r="F13" s="84">
        <v>0</v>
      </c>
      <c r="G13" s="84">
        <v>0</v>
      </c>
    </row>
    <row r="14" spans="1:7" x14ac:dyDescent="0.3">
      <c r="A14" s="262" t="s">
        <v>229</v>
      </c>
      <c r="B14" s="263"/>
      <c r="C14" s="135">
        <f>C8+C9+C12+C13</f>
        <v>0</v>
      </c>
      <c r="D14" s="135">
        <f t="shared" ref="D14:G14" si="1">D8+D9+D12+D13</f>
        <v>0</v>
      </c>
      <c r="E14" s="135">
        <f t="shared" si="1"/>
        <v>0</v>
      </c>
      <c r="F14" s="135">
        <f t="shared" si="1"/>
        <v>0</v>
      </c>
      <c r="G14" s="135">
        <f t="shared" si="1"/>
        <v>0</v>
      </c>
    </row>
    <row r="15" spans="1:7" x14ac:dyDescent="0.3">
      <c r="A15" s="260" t="s">
        <v>172</v>
      </c>
      <c r="B15" s="261"/>
      <c r="C15" s="135"/>
      <c r="D15" s="135"/>
      <c r="E15" s="135"/>
      <c r="F15" s="135"/>
      <c r="G15" s="135"/>
    </row>
    <row r="16" spans="1:7" x14ac:dyDescent="0.3">
      <c r="A16" s="147">
        <v>5</v>
      </c>
      <c r="B16" s="91" t="s">
        <v>230</v>
      </c>
      <c r="C16" s="148">
        <f>C17+C18</f>
        <v>0</v>
      </c>
      <c r="D16" s="148">
        <f t="shared" ref="D16:G16" si="2">D17+D18</f>
        <v>0</v>
      </c>
      <c r="E16" s="148">
        <f t="shared" si="2"/>
        <v>0</v>
      </c>
      <c r="F16" s="148">
        <f t="shared" si="2"/>
        <v>0</v>
      </c>
      <c r="G16" s="148">
        <f t="shared" si="2"/>
        <v>0</v>
      </c>
    </row>
    <row r="17" spans="1:15" x14ac:dyDescent="0.3">
      <c r="A17" s="150" t="s">
        <v>231</v>
      </c>
      <c r="B17" s="82" t="s">
        <v>232</v>
      </c>
      <c r="C17" s="84">
        <v>0</v>
      </c>
      <c r="D17" s="84">
        <v>0</v>
      </c>
      <c r="E17" s="84">
        <v>0</v>
      </c>
      <c r="F17" s="84">
        <v>0</v>
      </c>
      <c r="G17" s="84">
        <v>0</v>
      </c>
      <c r="I17" s="151"/>
      <c r="J17" s="151"/>
      <c r="K17" s="151"/>
      <c r="L17" s="151"/>
      <c r="M17" s="151"/>
      <c r="N17" s="151"/>
      <c r="O17" s="151"/>
    </row>
    <row r="18" spans="1:15" ht="14.25" customHeight="1" x14ac:dyDescent="0.3">
      <c r="A18" s="150" t="s">
        <v>233</v>
      </c>
      <c r="B18" s="82" t="s">
        <v>234</v>
      </c>
      <c r="C18" s="84">
        <v>0</v>
      </c>
      <c r="D18" s="84">
        <v>0</v>
      </c>
      <c r="E18" s="84">
        <v>0</v>
      </c>
      <c r="F18" s="84">
        <v>0</v>
      </c>
      <c r="G18" s="84">
        <v>0</v>
      </c>
    </row>
    <row r="19" spans="1:15" x14ac:dyDescent="0.3">
      <c r="A19" s="147">
        <v>6</v>
      </c>
      <c r="B19" s="82" t="s">
        <v>235</v>
      </c>
      <c r="C19" s="84">
        <v>0</v>
      </c>
      <c r="D19" s="84">
        <v>0</v>
      </c>
      <c r="E19" s="84">
        <v>0</v>
      </c>
      <c r="F19" s="84">
        <v>0</v>
      </c>
      <c r="G19" s="84">
        <v>0</v>
      </c>
    </row>
    <row r="20" spans="1:15" x14ac:dyDescent="0.3">
      <c r="A20" s="147">
        <v>7</v>
      </c>
      <c r="B20" s="91" t="s">
        <v>236</v>
      </c>
      <c r="C20" s="84">
        <v>0</v>
      </c>
      <c r="D20" s="84">
        <v>0</v>
      </c>
      <c r="E20" s="84">
        <v>0</v>
      </c>
      <c r="F20" s="84">
        <v>0</v>
      </c>
      <c r="G20" s="84">
        <v>0</v>
      </c>
    </row>
    <row r="21" spans="1:15" s="152" customFormat="1" x14ac:dyDescent="0.3">
      <c r="A21" s="262" t="s">
        <v>237</v>
      </c>
      <c r="B21" s="263"/>
      <c r="C21" s="135">
        <f>C16+C20+C19</f>
        <v>0</v>
      </c>
      <c r="D21" s="135">
        <f t="shared" ref="D21:G21" si="3">D16+D20+D19</f>
        <v>0</v>
      </c>
      <c r="E21" s="135">
        <f t="shared" si="3"/>
        <v>0</v>
      </c>
      <c r="F21" s="135">
        <f t="shared" si="3"/>
        <v>0</v>
      </c>
      <c r="G21" s="135">
        <f t="shared" si="3"/>
        <v>0</v>
      </c>
    </row>
    <row r="22" spans="1:15" s="152" customFormat="1" x14ac:dyDescent="0.3">
      <c r="A22" s="262" t="s">
        <v>238</v>
      </c>
      <c r="B22" s="263"/>
      <c r="C22" s="135">
        <f>C14-C21</f>
        <v>0</v>
      </c>
      <c r="D22" s="135">
        <f t="shared" ref="D22:G22" si="4">D14-D21</f>
        <v>0</v>
      </c>
      <c r="E22" s="135">
        <f t="shared" si="4"/>
        <v>0</v>
      </c>
      <c r="F22" s="135">
        <f t="shared" si="4"/>
        <v>0</v>
      </c>
      <c r="G22" s="135">
        <f t="shared" si="4"/>
        <v>0</v>
      </c>
    </row>
    <row r="23" spans="1:15" x14ac:dyDescent="0.3">
      <c r="A23" s="249" t="s">
        <v>239</v>
      </c>
      <c r="B23" s="250"/>
      <c r="C23" s="250"/>
      <c r="D23" s="250"/>
      <c r="E23" s="250"/>
      <c r="F23" s="250"/>
      <c r="G23" s="250"/>
    </row>
    <row r="24" spans="1:15" x14ac:dyDescent="0.3">
      <c r="A24" s="260" t="s">
        <v>240</v>
      </c>
      <c r="B24" s="261"/>
      <c r="C24" s="90"/>
      <c r="D24" s="90"/>
      <c r="E24" s="90"/>
      <c r="F24" s="90"/>
      <c r="G24" s="90"/>
    </row>
    <row r="25" spans="1:15" x14ac:dyDescent="0.3">
      <c r="A25" s="147">
        <v>8</v>
      </c>
      <c r="B25" s="91" t="s">
        <v>241</v>
      </c>
      <c r="C25" s="84">
        <v>0</v>
      </c>
      <c r="D25" s="84">
        <v>0</v>
      </c>
      <c r="E25" s="84">
        <v>0</v>
      </c>
      <c r="F25" s="84">
        <v>0</v>
      </c>
      <c r="G25" s="84">
        <v>0</v>
      </c>
    </row>
    <row r="26" spans="1:15" x14ac:dyDescent="0.3">
      <c r="A26" s="262" t="s">
        <v>242</v>
      </c>
      <c r="B26" s="263"/>
      <c r="C26" s="90">
        <f>C25</f>
        <v>0</v>
      </c>
      <c r="D26" s="90">
        <f t="shared" ref="D26:G26" si="5">D25</f>
        <v>0</v>
      </c>
      <c r="E26" s="90">
        <f t="shared" si="5"/>
        <v>0</v>
      </c>
      <c r="F26" s="90">
        <f t="shared" si="5"/>
        <v>0</v>
      </c>
      <c r="G26" s="90">
        <f t="shared" si="5"/>
        <v>0</v>
      </c>
    </row>
    <row r="27" spans="1:15" ht="16.5" customHeight="1" x14ac:dyDescent="0.3">
      <c r="A27" s="249" t="s">
        <v>243</v>
      </c>
      <c r="B27" s="237"/>
      <c r="C27" s="90"/>
      <c r="D27" s="90"/>
      <c r="E27" s="90"/>
      <c r="F27" s="90"/>
      <c r="G27" s="90"/>
    </row>
    <row r="28" spans="1:15" x14ac:dyDescent="0.3">
      <c r="A28" s="147">
        <v>9</v>
      </c>
      <c r="B28" s="91" t="s">
        <v>177</v>
      </c>
      <c r="C28" s="84">
        <v>0</v>
      </c>
      <c r="D28" s="84">
        <v>0</v>
      </c>
      <c r="E28" s="84">
        <v>0</v>
      </c>
      <c r="F28" s="84">
        <v>0</v>
      </c>
      <c r="G28" s="84">
        <v>0</v>
      </c>
    </row>
    <row r="29" spans="1:15" x14ac:dyDescent="0.3">
      <c r="A29" s="147">
        <v>10</v>
      </c>
      <c r="B29" s="91" t="s">
        <v>178</v>
      </c>
      <c r="C29" s="84">
        <v>0</v>
      </c>
      <c r="D29" s="84">
        <v>0</v>
      </c>
      <c r="E29" s="84">
        <v>0</v>
      </c>
      <c r="F29" s="84">
        <v>0</v>
      </c>
      <c r="G29" s="84">
        <v>0</v>
      </c>
    </row>
    <row r="30" spans="1:15" x14ac:dyDescent="0.3">
      <c r="A30" s="147">
        <v>11</v>
      </c>
      <c r="B30" s="91" t="s">
        <v>179</v>
      </c>
      <c r="C30" s="84">
        <v>0</v>
      </c>
      <c r="D30" s="84">
        <v>0</v>
      </c>
      <c r="E30" s="84">
        <v>0</v>
      </c>
      <c r="F30" s="84">
        <v>0</v>
      </c>
      <c r="G30" s="84">
        <v>0</v>
      </c>
    </row>
    <row r="31" spans="1:15" x14ac:dyDescent="0.3">
      <c r="A31" s="262" t="s">
        <v>244</v>
      </c>
      <c r="B31" s="263"/>
      <c r="C31" s="135">
        <f>SUM(C28:C30)</f>
        <v>0</v>
      </c>
      <c r="D31" s="135">
        <f t="shared" ref="D31:G31" si="6">SUM(D28:D30)</f>
        <v>0</v>
      </c>
      <c r="E31" s="135">
        <f t="shared" si="6"/>
        <v>0</v>
      </c>
      <c r="F31" s="135">
        <f t="shared" si="6"/>
        <v>0</v>
      </c>
      <c r="G31" s="135">
        <f t="shared" si="6"/>
        <v>0</v>
      </c>
    </row>
    <row r="32" spans="1:15" x14ac:dyDescent="0.3">
      <c r="A32" s="262" t="s">
        <v>245</v>
      </c>
      <c r="B32" s="263"/>
      <c r="C32" s="135">
        <f>C26-C31</f>
        <v>0</v>
      </c>
      <c r="D32" s="135">
        <f t="shared" ref="D32:G32" si="7">D26-D31</f>
        <v>0</v>
      </c>
      <c r="E32" s="135">
        <f t="shared" si="7"/>
        <v>0</v>
      </c>
      <c r="F32" s="135">
        <f t="shared" si="7"/>
        <v>0</v>
      </c>
      <c r="G32" s="135">
        <f t="shared" si="7"/>
        <v>0</v>
      </c>
    </row>
    <row r="33" spans="1:7" x14ac:dyDescent="0.3">
      <c r="A33" s="262" t="s">
        <v>246</v>
      </c>
      <c r="B33" s="263"/>
      <c r="C33" s="135">
        <f>C32+C22</f>
        <v>0</v>
      </c>
      <c r="D33" s="135">
        <f t="shared" ref="D33:G33" si="8">D32+D22</f>
        <v>0</v>
      </c>
      <c r="E33" s="135">
        <f t="shared" si="8"/>
        <v>0</v>
      </c>
      <c r="F33" s="135">
        <f t="shared" si="8"/>
        <v>0</v>
      </c>
      <c r="G33" s="135">
        <f t="shared" si="8"/>
        <v>0</v>
      </c>
    </row>
    <row r="34" spans="1:7" x14ac:dyDescent="0.3">
      <c r="A34" s="249" t="s">
        <v>185</v>
      </c>
      <c r="B34" s="264"/>
      <c r="C34" s="264"/>
      <c r="D34" s="264"/>
      <c r="E34" s="264"/>
      <c r="F34" s="264"/>
      <c r="G34" s="264"/>
    </row>
    <row r="35" spans="1:7" x14ac:dyDescent="0.3">
      <c r="A35" s="149"/>
      <c r="B35" s="80" t="s">
        <v>247</v>
      </c>
      <c r="C35" s="135"/>
      <c r="D35" s="135"/>
      <c r="E35" s="135"/>
      <c r="F35" s="135"/>
      <c r="G35" s="135"/>
    </row>
    <row r="36" spans="1:7" x14ac:dyDescent="0.3">
      <c r="A36" s="153">
        <v>12</v>
      </c>
      <c r="B36" s="154" t="s">
        <v>248</v>
      </c>
      <c r="C36" s="83">
        <f>C37+C40+C43+C46+C49+C52</f>
        <v>0</v>
      </c>
      <c r="D36" s="83">
        <f t="shared" ref="D36:G36" si="9">D37+D40+D43+D46+D49+D52</f>
        <v>0</v>
      </c>
      <c r="E36" s="83">
        <f t="shared" si="9"/>
        <v>0</v>
      </c>
      <c r="F36" s="83">
        <f t="shared" si="9"/>
        <v>0</v>
      </c>
      <c r="G36" s="83">
        <f t="shared" si="9"/>
        <v>0</v>
      </c>
    </row>
    <row r="37" spans="1:7" x14ac:dyDescent="0.3">
      <c r="A37" s="155" t="s">
        <v>328</v>
      </c>
      <c r="B37" s="154" t="s">
        <v>132</v>
      </c>
      <c r="C37" s="156">
        <f>C38+C39</f>
        <v>0</v>
      </c>
      <c r="D37" s="156">
        <f t="shared" ref="D37:G37" si="10">D38+D39</f>
        <v>0</v>
      </c>
      <c r="E37" s="156">
        <f t="shared" si="10"/>
        <v>0</v>
      </c>
      <c r="F37" s="156">
        <f t="shared" si="10"/>
        <v>0</v>
      </c>
      <c r="G37" s="156">
        <f t="shared" si="10"/>
        <v>0</v>
      </c>
    </row>
    <row r="38" spans="1:7" x14ac:dyDescent="0.3">
      <c r="A38" s="157"/>
      <c r="B38" s="158" t="s">
        <v>249</v>
      </c>
      <c r="C38" s="84">
        <v>0</v>
      </c>
      <c r="D38" s="84">
        <v>0</v>
      </c>
      <c r="E38" s="84">
        <v>0</v>
      </c>
      <c r="F38" s="84">
        <v>0</v>
      </c>
      <c r="G38" s="84">
        <v>0</v>
      </c>
    </row>
    <row r="39" spans="1:7" x14ac:dyDescent="0.3">
      <c r="A39" s="157"/>
      <c r="B39" s="158" t="s">
        <v>250</v>
      </c>
      <c r="C39" s="84">
        <v>0</v>
      </c>
      <c r="D39" s="84">
        <v>0</v>
      </c>
      <c r="E39" s="84">
        <v>0</v>
      </c>
      <c r="F39" s="84">
        <v>0</v>
      </c>
      <c r="G39" s="84">
        <v>0</v>
      </c>
    </row>
    <row r="40" spans="1:7" x14ac:dyDescent="0.3">
      <c r="A40" s="157" t="s">
        <v>251</v>
      </c>
      <c r="B40" s="154" t="s">
        <v>133</v>
      </c>
      <c r="C40" s="156">
        <f>C41+C42</f>
        <v>0</v>
      </c>
      <c r="D40" s="156">
        <f>D41+D42</f>
        <v>0</v>
      </c>
      <c r="E40" s="156">
        <f t="shared" ref="E40:G40" si="11">E41+E42</f>
        <v>0</v>
      </c>
      <c r="F40" s="156">
        <f t="shared" si="11"/>
        <v>0</v>
      </c>
      <c r="G40" s="156">
        <f t="shared" si="11"/>
        <v>0</v>
      </c>
    </row>
    <row r="41" spans="1:7" x14ac:dyDescent="0.3">
      <c r="A41" s="157"/>
      <c r="B41" s="158" t="s">
        <v>252</v>
      </c>
      <c r="C41" s="84">
        <v>0</v>
      </c>
      <c r="D41" s="84">
        <v>0</v>
      </c>
      <c r="E41" s="84">
        <v>0</v>
      </c>
      <c r="F41" s="84">
        <v>0</v>
      </c>
      <c r="G41" s="84">
        <v>0</v>
      </c>
    </row>
    <row r="42" spans="1:7" x14ac:dyDescent="0.3">
      <c r="A42" s="157"/>
      <c r="B42" s="158" t="s">
        <v>253</v>
      </c>
      <c r="C42" s="84">
        <v>0</v>
      </c>
      <c r="D42" s="84">
        <v>0</v>
      </c>
      <c r="E42" s="84">
        <v>0</v>
      </c>
      <c r="F42" s="84">
        <v>0</v>
      </c>
      <c r="G42" s="84">
        <v>0</v>
      </c>
    </row>
    <row r="43" spans="1:7" x14ac:dyDescent="0.3">
      <c r="A43" s="157" t="s">
        <v>268</v>
      </c>
      <c r="B43" s="154" t="s">
        <v>134</v>
      </c>
      <c r="C43" s="156">
        <f>C44+C45</f>
        <v>0</v>
      </c>
      <c r="D43" s="156">
        <f t="shared" ref="D43:G43" si="12">D44+D45</f>
        <v>0</v>
      </c>
      <c r="E43" s="156">
        <f t="shared" si="12"/>
        <v>0</v>
      </c>
      <c r="F43" s="156">
        <f t="shared" si="12"/>
        <v>0</v>
      </c>
      <c r="G43" s="156">
        <f t="shared" si="12"/>
        <v>0</v>
      </c>
    </row>
    <row r="44" spans="1:7" x14ac:dyDescent="0.3">
      <c r="A44" s="157"/>
      <c r="B44" s="158" t="s">
        <v>254</v>
      </c>
      <c r="C44" s="84">
        <v>0</v>
      </c>
      <c r="D44" s="84">
        <v>0</v>
      </c>
      <c r="E44" s="84">
        <v>0</v>
      </c>
      <c r="F44" s="84">
        <v>0</v>
      </c>
      <c r="G44" s="84">
        <v>0</v>
      </c>
    </row>
    <row r="45" spans="1:7" x14ac:dyDescent="0.3">
      <c r="A45" s="157"/>
      <c r="B45" s="158" t="s">
        <v>255</v>
      </c>
      <c r="C45" s="84">
        <v>0</v>
      </c>
      <c r="D45" s="84">
        <v>0</v>
      </c>
      <c r="E45" s="84">
        <v>0</v>
      </c>
      <c r="F45" s="84">
        <v>0</v>
      </c>
      <c r="G45" s="84">
        <v>0</v>
      </c>
    </row>
    <row r="46" spans="1:7" x14ac:dyDescent="0.3">
      <c r="A46" s="157" t="s">
        <v>270</v>
      </c>
      <c r="B46" s="154" t="s">
        <v>256</v>
      </c>
      <c r="C46" s="156">
        <f>C47+C48</f>
        <v>0</v>
      </c>
      <c r="D46" s="156">
        <f t="shared" ref="D46:G46" si="13">D47+D48</f>
        <v>0</v>
      </c>
      <c r="E46" s="156">
        <f t="shared" si="13"/>
        <v>0</v>
      </c>
      <c r="F46" s="156">
        <f t="shared" si="13"/>
        <v>0</v>
      </c>
      <c r="G46" s="156">
        <f t="shared" si="13"/>
        <v>0</v>
      </c>
    </row>
    <row r="47" spans="1:7" x14ac:dyDescent="0.3">
      <c r="A47" s="157"/>
      <c r="B47" s="158" t="s">
        <v>257</v>
      </c>
      <c r="C47" s="84">
        <v>0</v>
      </c>
      <c r="D47" s="84">
        <v>0</v>
      </c>
      <c r="E47" s="84">
        <v>0</v>
      </c>
      <c r="F47" s="84">
        <v>0</v>
      </c>
      <c r="G47" s="84">
        <v>0</v>
      </c>
    </row>
    <row r="48" spans="1:7" x14ac:dyDescent="0.3">
      <c r="A48" s="157"/>
      <c r="B48" s="158" t="s">
        <v>258</v>
      </c>
      <c r="C48" s="84">
        <v>0</v>
      </c>
      <c r="D48" s="84">
        <v>0</v>
      </c>
      <c r="E48" s="84">
        <v>0</v>
      </c>
      <c r="F48" s="84">
        <v>0</v>
      </c>
      <c r="G48" s="84">
        <v>0</v>
      </c>
    </row>
    <row r="49" spans="1:10" x14ac:dyDescent="0.3">
      <c r="A49" s="157" t="s">
        <v>329</v>
      </c>
      <c r="B49" s="154" t="s">
        <v>259</v>
      </c>
      <c r="C49" s="156">
        <f>C50+C51</f>
        <v>0</v>
      </c>
      <c r="D49" s="156">
        <f t="shared" ref="D49:G49" si="14">D50+D51</f>
        <v>0</v>
      </c>
      <c r="E49" s="156">
        <f t="shared" si="14"/>
        <v>0</v>
      </c>
      <c r="F49" s="156">
        <f t="shared" si="14"/>
        <v>0</v>
      </c>
      <c r="G49" s="156">
        <f t="shared" si="14"/>
        <v>0</v>
      </c>
    </row>
    <row r="50" spans="1:10" x14ac:dyDescent="0.3">
      <c r="A50" s="157"/>
      <c r="B50" s="158" t="s">
        <v>260</v>
      </c>
      <c r="C50" s="84">
        <v>0</v>
      </c>
      <c r="D50" s="84">
        <v>0</v>
      </c>
      <c r="E50" s="84">
        <v>0</v>
      </c>
      <c r="F50" s="84">
        <v>0</v>
      </c>
      <c r="G50" s="84">
        <v>0</v>
      </c>
    </row>
    <row r="51" spans="1:10" x14ac:dyDescent="0.3">
      <c r="A51" s="157"/>
      <c r="B51" s="158" t="s">
        <v>261</v>
      </c>
      <c r="C51" s="84">
        <v>0</v>
      </c>
      <c r="D51" s="84">
        <v>0</v>
      </c>
      <c r="E51" s="84">
        <v>0</v>
      </c>
      <c r="F51" s="84">
        <v>0</v>
      </c>
      <c r="G51" s="84">
        <v>0</v>
      </c>
    </row>
    <row r="52" spans="1:10" s="152" customFormat="1" x14ac:dyDescent="0.3">
      <c r="A52" s="149" t="s">
        <v>330</v>
      </c>
      <c r="B52" s="154" t="s">
        <v>262</v>
      </c>
      <c r="C52" s="159">
        <f>C53+C54</f>
        <v>0</v>
      </c>
      <c r="D52" s="159">
        <f t="shared" ref="D52:G52" si="15">D53+D54</f>
        <v>0</v>
      </c>
      <c r="E52" s="159">
        <f t="shared" si="15"/>
        <v>0</v>
      </c>
      <c r="F52" s="159">
        <f t="shared" si="15"/>
        <v>0</v>
      </c>
      <c r="G52" s="159">
        <f t="shared" si="15"/>
        <v>0</v>
      </c>
    </row>
    <row r="53" spans="1:10" x14ac:dyDescent="0.3">
      <c r="A53" s="149"/>
      <c r="B53" s="91" t="s">
        <v>263</v>
      </c>
      <c r="C53" s="84">
        <v>0</v>
      </c>
      <c r="D53" s="84">
        <v>0</v>
      </c>
      <c r="E53" s="84">
        <v>0</v>
      </c>
      <c r="F53" s="84">
        <v>0</v>
      </c>
      <c r="G53" s="84">
        <v>0</v>
      </c>
    </row>
    <row r="54" spans="1:10" x14ac:dyDescent="0.3">
      <c r="A54" s="149"/>
      <c r="B54" s="91" t="s">
        <v>264</v>
      </c>
      <c r="C54" s="84">
        <v>0</v>
      </c>
      <c r="D54" s="84">
        <v>0</v>
      </c>
      <c r="E54" s="84">
        <v>0</v>
      </c>
      <c r="F54" s="84">
        <v>0</v>
      </c>
      <c r="G54" s="84">
        <v>0</v>
      </c>
    </row>
    <row r="55" spans="1:10" x14ac:dyDescent="0.3">
      <c r="A55" s="147">
        <v>13</v>
      </c>
      <c r="B55" s="109" t="s">
        <v>265</v>
      </c>
      <c r="C55" s="83">
        <f>C56+C57+C58+C59</f>
        <v>0</v>
      </c>
      <c r="D55" s="83">
        <f t="shared" ref="D55:G55" si="16">D56+D57+D58+D59</f>
        <v>0</v>
      </c>
      <c r="E55" s="83">
        <f t="shared" si="16"/>
        <v>0</v>
      </c>
      <c r="F55" s="83">
        <f t="shared" si="16"/>
        <v>0</v>
      </c>
      <c r="G55" s="83">
        <f t="shared" si="16"/>
        <v>0</v>
      </c>
    </row>
    <row r="56" spans="1:10" x14ac:dyDescent="0.3">
      <c r="A56" s="149" t="s">
        <v>331</v>
      </c>
      <c r="B56" s="87" t="s">
        <v>266</v>
      </c>
      <c r="C56" s="84">
        <v>0</v>
      </c>
      <c r="D56" s="84">
        <v>0</v>
      </c>
      <c r="E56" s="84">
        <v>0</v>
      </c>
      <c r="F56" s="84">
        <v>0</v>
      </c>
      <c r="G56" s="84">
        <v>0</v>
      </c>
    </row>
    <row r="57" spans="1:10" x14ac:dyDescent="0.3">
      <c r="A57" s="149" t="s">
        <v>332</v>
      </c>
      <c r="B57" s="87" t="s">
        <v>267</v>
      </c>
      <c r="C57" s="84">
        <v>0</v>
      </c>
      <c r="D57" s="84">
        <v>0</v>
      </c>
      <c r="E57" s="84">
        <v>0</v>
      </c>
      <c r="F57" s="84">
        <v>0</v>
      </c>
      <c r="G57" s="84">
        <v>0</v>
      </c>
    </row>
    <row r="58" spans="1:10" x14ac:dyDescent="0.3">
      <c r="A58" s="149" t="s">
        <v>333</v>
      </c>
      <c r="B58" s="87" t="s">
        <v>269</v>
      </c>
      <c r="C58" s="84">
        <v>0</v>
      </c>
      <c r="D58" s="84">
        <v>0</v>
      </c>
      <c r="E58" s="84">
        <v>0</v>
      </c>
      <c r="F58" s="84">
        <v>0</v>
      </c>
      <c r="G58" s="84">
        <v>0</v>
      </c>
    </row>
    <row r="59" spans="1:10" ht="36" x14ac:dyDescent="0.3">
      <c r="A59" s="149" t="s">
        <v>334</v>
      </c>
      <c r="B59" s="87" t="s">
        <v>271</v>
      </c>
      <c r="C59" s="84">
        <v>0</v>
      </c>
      <c r="D59" s="84">
        <v>0</v>
      </c>
      <c r="E59" s="84">
        <v>0</v>
      </c>
      <c r="F59" s="84">
        <v>0</v>
      </c>
      <c r="G59" s="84">
        <v>0</v>
      </c>
    </row>
    <row r="60" spans="1:10" s="152" customFormat="1" x14ac:dyDescent="0.3">
      <c r="A60" s="262" t="s">
        <v>272</v>
      </c>
      <c r="B60" s="263"/>
      <c r="C60" s="135">
        <f>C55+C36</f>
        <v>0</v>
      </c>
      <c r="D60" s="135">
        <f t="shared" ref="D60:G60" si="17">D55+D36</f>
        <v>0</v>
      </c>
      <c r="E60" s="135">
        <f t="shared" si="17"/>
        <v>0</v>
      </c>
      <c r="F60" s="135">
        <f t="shared" si="17"/>
        <v>0</v>
      </c>
      <c r="G60" s="135">
        <f t="shared" si="17"/>
        <v>0</v>
      </c>
    </row>
    <row r="61" spans="1:10" x14ac:dyDescent="0.3">
      <c r="A61" s="149"/>
      <c r="B61" s="80" t="s">
        <v>189</v>
      </c>
      <c r="C61" s="90"/>
      <c r="D61" s="90"/>
      <c r="E61" s="90"/>
      <c r="F61" s="90"/>
      <c r="G61" s="90"/>
    </row>
    <row r="62" spans="1:10" x14ac:dyDescent="0.3">
      <c r="A62" s="149"/>
      <c r="B62" s="109" t="s">
        <v>273</v>
      </c>
      <c r="C62" s="135">
        <f>C63+C66+C69+C72+C75+C76+C77</f>
        <v>0</v>
      </c>
      <c r="D62" s="135">
        <f t="shared" ref="D62:G62" si="18">D63+D66+D69+D72+D75+D76+D77</f>
        <v>0</v>
      </c>
      <c r="E62" s="135">
        <f t="shared" si="18"/>
        <v>0</v>
      </c>
      <c r="F62" s="135">
        <f t="shared" si="18"/>
        <v>0</v>
      </c>
      <c r="G62" s="135">
        <f t="shared" si="18"/>
        <v>0</v>
      </c>
    </row>
    <row r="63" spans="1:10" s="152" customFormat="1" x14ac:dyDescent="0.3">
      <c r="A63" s="147">
        <v>14</v>
      </c>
      <c r="B63" s="160" t="s">
        <v>137</v>
      </c>
      <c r="C63" s="159">
        <f>C64+C65</f>
        <v>0</v>
      </c>
      <c r="D63" s="159">
        <f t="shared" ref="D63:G63" si="19">D64+D65</f>
        <v>0</v>
      </c>
      <c r="E63" s="159">
        <f t="shared" si="19"/>
        <v>0</v>
      </c>
      <c r="F63" s="159">
        <f t="shared" si="19"/>
        <v>0</v>
      </c>
      <c r="G63" s="159">
        <f t="shared" si="19"/>
        <v>0</v>
      </c>
    </row>
    <row r="64" spans="1:10" x14ac:dyDescent="0.3">
      <c r="A64" s="149" t="s">
        <v>335</v>
      </c>
      <c r="B64" s="87" t="s">
        <v>274</v>
      </c>
      <c r="C64" s="84">
        <v>0</v>
      </c>
      <c r="D64" s="84">
        <v>0</v>
      </c>
      <c r="E64" s="84">
        <v>0</v>
      </c>
      <c r="F64" s="84">
        <v>0</v>
      </c>
      <c r="G64" s="84">
        <v>0</v>
      </c>
      <c r="I64" s="151"/>
      <c r="J64" s="151"/>
    </row>
    <row r="65" spans="1:7" ht="24" x14ac:dyDescent="0.3">
      <c r="A65" s="149" t="s">
        <v>336</v>
      </c>
      <c r="B65" s="87" t="s">
        <v>275</v>
      </c>
      <c r="C65" s="84">
        <v>0</v>
      </c>
      <c r="D65" s="84">
        <v>0</v>
      </c>
      <c r="E65" s="84">
        <v>0</v>
      </c>
      <c r="F65" s="84">
        <v>0</v>
      </c>
      <c r="G65" s="84">
        <v>0</v>
      </c>
    </row>
    <row r="66" spans="1:7" s="152" customFormat="1" x14ac:dyDescent="0.3">
      <c r="A66" s="147">
        <v>15</v>
      </c>
      <c r="B66" s="160" t="s">
        <v>276</v>
      </c>
      <c r="C66" s="159">
        <f>C67+C68</f>
        <v>0</v>
      </c>
      <c r="D66" s="159">
        <f t="shared" ref="D66:G66" si="20">D67+D68</f>
        <v>0</v>
      </c>
      <c r="E66" s="159">
        <f t="shared" si="20"/>
        <v>0</v>
      </c>
      <c r="F66" s="159">
        <f t="shared" si="20"/>
        <v>0</v>
      </c>
      <c r="G66" s="159">
        <f t="shared" si="20"/>
        <v>0</v>
      </c>
    </row>
    <row r="67" spans="1:7" x14ac:dyDescent="0.3">
      <c r="A67" s="149" t="s">
        <v>337</v>
      </c>
      <c r="B67" s="87" t="s">
        <v>277</v>
      </c>
      <c r="C67" s="84">
        <v>0</v>
      </c>
      <c r="D67" s="84">
        <v>0</v>
      </c>
      <c r="E67" s="84">
        <v>0</v>
      </c>
      <c r="F67" s="84">
        <v>0</v>
      </c>
      <c r="G67" s="84">
        <v>0</v>
      </c>
    </row>
    <row r="68" spans="1:7" x14ac:dyDescent="0.3">
      <c r="A68" s="149" t="s">
        <v>338</v>
      </c>
      <c r="B68" s="87" t="s">
        <v>278</v>
      </c>
      <c r="C68" s="84">
        <v>0</v>
      </c>
      <c r="D68" s="84">
        <v>0</v>
      </c>
      <c r="E68" s="84">
        <v>0</v>
      </c>
      <c r="F68" s="84">
        <v>0</v>
      </c>
      <c r="G68" s="84">
        <v>0</v>
      </c>
    </row>
    <row r="69" spans="1:7" s="152" customFormat="1" x14ac:dyDescent="0.3">
      <c r="A69" s="147">
        <v>16</v>
      </c>
      <c r="B69" s="160" t="s">
        <v>279</v>
      </c>
      <c r="C69" s="159">
        <f>C70+C71</f>
        <v>0</v>
      </c>
      <c r="D69" s="159">
        <f t="shared" ref="D69:G69" si="21">D70+D71</f>
        <v>0</v>
      </c>
      <c r="E69" s="159">
        <f t="shared" si="21"/>
        <v>0</v>
      </c>
      <c r="F69" s="159">
        <f t="shared" si="21"/>
        <v>0</v>
      </c>
      <c r="G69" s="159">
        <f t="shared" si="21"/>
        <v>0</v>
      </c>
    </row>
    <row r="70" spans="1:7" x14ac:dyDescent="0.3">
      <c r="A70" s="149" t="s">
        <v>339</v>
      </c>
      <c r="B70" s="87" t="s">
        <v>280</v>
      </c>
      <c r="C70" s="84">
        <v>0</v>
      </c>
      <c r="D70" s="84">
        <v>0</v>
      </c>
      <c r="E70" s="84">
        <v>0</v>
      </c>
      <c r="F70" s="84">
        <v>0</v>
      </c>
      <c r="G70" s="84">
        <v>0</v>
      </c>
    </row>
    <row r="71" spans="1:7" x14ac:dyDescent="0.3">
      <c r="A71" s="149" t="s">
        <v>340</v>
      </c>
      <c r="B71" s="87" t="s">
        <v>281</v>
      </c>
      <c r="C71" s="84">
        <v>0</v>
      </c>
      <c r="D71" s="84">
        <v>0</v>
      </c>
      <c r="E71" s="84">
        <v>0</v>
      </c>
      <c r="F71" s="84">
        <v>0</v>
      </c>
      <c r="G71" s="84">
        <v>0</v>
      </c>
    </row>
    <row r="72" spans="1:7" s="152" customFormat="1" x14ac:dyDescent="0.3">
      <c r="A72" s="147">
        <v>17</v>
      </c>
      <c r="B72" s="160" t="s">
        <v>138</v>
      </c>
      <c r="C72" s="159">
        <f>C73+C74</f>
        <v>0</v>
      </c>
      <c r="D72" s="159">
        <f t="shared" ref="D72:G72" si="22">D73+D74</f>
        <v>0</v>
      </c>
      <c r="E72" s="159">
        <f t="shared" si="22"/>
        <v>0</v>
      </c>
      <c r="F72" s="159">
        <f t="shared" si="22"/>
        <v>0</v>
      </c>
      <c r="G72" s="159">
        <f t="shared" si="22"/>
        <v>0</v>
      </c>
    </row>
    <row r="73" spans="1:7" x14ac:dyDescent="0.3">
      <c r="A73" s="149" t="s">
        <v>341</v>
      </c>
      <c r="B73" s="87" t="s">
        <v>282</v>
      </c>
      <c r="C73" s="84">
        <v>0</v>
      </c>
      <c r="D73" s="84">
        <v>0</v>
      </c>
      <c r="E73" s="84">
        <v>0</v>
      </c>
      <c r="F73" s="84">
        <v>0</v>
      </c>
      <c r="G73" s="84">
        <v>0</v>
      </c>
    </row>
    <row r="74" spans="1:7" x14ac:dyDescent="0.3">
      <c r="A74" s="149" t="s">
        <v>342</v>
      </c>
      <c r="B74" s="87" t="s">
        <v>283</v>
      </c>
      <c r="C74" s="84">
        <v>0</v>
      </c>
      <c r="D74" s="84">
        <v>0</v>
      </c>
      <c r="E74" s="84">
        <v>0</v>
      </c>
      <c r="F74" s="84">
        <v>0</v>
      </c>
      <c r="G74" s="84">
        <v>0</v>
      </c>
    </row>
    <row r="75" spans="1:7" s="152" customFormat="1" x14ac:dyDescent="0.3">
      <c r="A75" s="147">
        <v>18</v>
      </c>
      <c r="B75" s="160" t="s">
        <v>284</v>
      </c>
      <c r="C75" s="161">
        <v>0</v>
      </c>
      <c r="D75" s="161">
        <v>0</v>
      </c>
      <c r="E75" s="161">
        <v>0</v>
      </c>
      <c r="F75" s="161">
        <v>0</v>
      </c>
      <c r="G75" s="161">
        <v>0</v>
      </c>
    </row>
    <row r="76" spans="1:7" s="152" customFormat="1" x14ac:dyDescent="0.3">
      <c r="A76" s="147">
        <v>19</v>
      </c>
      <c r="B76" s="160" t="s">
        <v>145</v>
      </c>
      <c r="C76" s="161">
        <v>0</v>
      </c>
      <c r="D76" s="161">
        <v>0</v>
      </c>
      <c r="E76" s="161">
        <v>0</v>
      </c>
      <c r="F76" s="161">
        <v>0</v>
      </c>
      <c r="G76" s="161">
        <v>0</v>
      </c>
    </row>
    <row r="77" spans="1:7" s="152" customFormat="1" ht="24" x14ac:dyDescent="0.3">
      <c r="A77" s="147">
        <v>20</v>
      </c>
      <c r="B77" s="160" t="s">
        <v>285</v>
      </c>
      <c r="C77" s="159">
        <f>C78+C79</f>
        <v>0</v>
      </c>
      <c r="D77" s="159">
        <f t="shared" ref="D77:G77" si="23">D78+D79</f>
        <v>0</v>
      </c>
      <c r="E77" s="159">
        <f t="shared" si="23"/>
        <v>0</v>
      </c>
      <c r="F77" s="159">
        <f t="shared" si="23"/>
        <v>0</v>
      </c>
      <c r="G77" s="159">
        <f t="shared" si="23"/>
        <v>0</v>
      </c>
    </row>
    <row r="78" spans="1:7" x14ac:dyDescent="0.3">
      <c r="A78" s="149" t="s">
        <v>343</v>
      </c>
      <c r="B78" s="87" t="s">
        <v>286</v>
      </c>
      <c r="C78" s="84">
        <v>0</v>
      </c>
      <c r="D78" s="84">
        <v>0</v>
      </c>
      <c r="E78" s="84">
        <v>0</v>
      </c>
      <c r="F78" s="84">
        <v>0</v>
      </c>
      <c r="G78" s="84">
        <v>0</v>
      </c>
    </row>
    <row r="79" spans="1:7" x14ac:dyDescent="0.3">
      <c r="A79" s="149" t="s">
        <v>344</v>
      </c>
      <c r="B79" s="87" t="s">
        <v>287</v>
      </c>
      <c r="C79" s="84">
        <v>0</v>
      </c>
      <c r="D79" s="84">
        <v>0</v>
      </c>
      <c r="E79" s="84">
        <v>0</v>
      </c>
      <c r="F79" s="84">
        <v>0</v>
      </c>
      <c r="G79" s="84">
        <v>0</v>
      </c>
    </row>
    <row r="80" spans="1:7" x14ac:dyDescent="0.3">
      <c r="A80" s="149"/>
      <c r="B80" s="80" t="s">
        <v>288</v>
      </c>
      <c r="C80" s="135">
        <f>C81+C85</f>
        <v>0</v>
      </c>
      <c r="D80" s="135">
        <f t="shared" ref="D80:G80" si="24">D81+D85</f>
        <v>0</v>
      </c>
      <c r="E80" s="135">
        <f t="shared" si="24"/>
        <v>0</v>
      </c>
      <c r="F80" s="135">
        <f t="shared" si="24"/>
        <v>0</v>
      </c>
      <c r="G80" s="135">
        <f t="shared" si="24"/>
        <v>0</v>
      </c>
    </row>
    <row r="81" spans="1:7" x14ac:dyDescent="0.3">
      <c r="A81" s="147">
        <v>21</v>
      </c>
      <c r="B81" s="160" t="s">
        <v>289</v>
      </c>
      <c r="C81" s="135">
        <f>SUM(C82:C84)</f>
        <v>0</v>
      </c>
      <c r="D81" s="135">
        <f t="shared" ref="D81:G81" si="25">SUM(D82:D84)</f>
        <v>0</v>
      </c>
      <c r="E81" s="135">
        <f t="shared" si="25"/>
        <v>0</v>
      </c>
      <c r="F81" s="135">
        <f t="shared" si="25"/>
        <v>0</v>
      </c>
      <c r="G81" s="135">
        <f t="shared" si="25"/>
        <v>0</v>
      </c>
    </row>
    <row r="82" spans="1:7" x14ac:dyDescent="0.3">
      <c r="A82" s="149" t="s">
        <v>345</v>
      </c>
      <c r="B82" s="91" t="s">
        <v>290</v>
      </c>
      <c r="C82" s="84">
        <v>0</v>
      </c>
      <c r="D82" s="84">
        <v>0</v>
      </c>
      <c r="E82" s="84">
        <v>0</v>
      </c>
      <c r="F82" s="84">
        <v>0</v>
      </c>
      <c r="G82" s="84">
        <v>0</v>
      </c>
    </row>
    <row r="83" spans="1:7" x14ac:dyDescent="0.3">
      <c r="A83" s="149" t="s">
        <v>346</v>
      </c>
      <c r="B83" s="91" t="s">
        <v>291</v>
      </c>
      <c r="C83" s="84">
        <v>0</v>
      </c>
      <c r="D83" s="84">
        <v>0</v>
      </c>
      <c r="E83" s="84">
        <v>0</v>
      </c>
      <c r="F83" s="84">
        <v>0</v>
      </c>
      <c r="G83" s="84">
        <v>0</v>
      </c>
    </row>
    <row r="84" spans="1:7" x14ac:dyDescent="0.3">
      <c r="A84" s="149" t="s">
        <v>347</v>
      </c>
      <c r="B84" s="91" t="s">
        <v>292</v>
      </c>
      <c r="C84" s="84">
        <v>0</v>
      </c>
      <c r="D84" s="84">
        <v>0</v>
      </c>
      <c r="E84" s="84">
        <v>0</v>
      </c>
      <c r="F84" s="84">
        <v>0</v>
      </c>
      <c r="G84" s="84">
        <v>0</v>
      </c>
    </row>
    <row r="85" spans="1:7" s="152" customFormat="1" ht="35.85" customHeight="1" x14ac:dyDescent="0.3">
      <c r="A85" s="147">
        <v>22</v>
      </c>
      <c r="B85" s="160" t="s">
        <v>293</v>
      </c>
      <c r="C85" s="161">
        <v>0</v>
      </c>
      <c r="D85" s="161">
        <v>0</v>
      </c>
      <c r="E85" s="161">
        <v>0</v>
      </c>
      <c r="F85" s="161">
        <v>0</v>
      </c>
      <c r="G85" s="161">
        <v>0</v>
      </c>
    </row>
    <row r="86" spans="1:7" x14ac:dyDescent="0.3">
      <c r="A86" s="262" t="s">
        <v>294</v>
      </c>
      <c r="B86" s="263"/>
      <c r="C86" s="135">
        <f>C62+C80</f>
        <v>0</v>
      </c>
      <c r="D86" s="135">
        <f t="shared" ref="D86:G86" si="26">D62+D80</f>
        <v>0</v>
      </c>
      <c r="E86" s="135">
        <f t="shared" si="26"/>
        <v>0</v>
      </c>
      <c r="F86" s="135">
        <f t="shared" si="26"/>
        <v>0</v>
      </c>
      <c r="G86" s="135">
        <f t="shared" si="26"/>
        <v>0</v>
      </c>
    </row>
    <row r="87" spans="1:7" x14ac:dyDescent="0.3">
      <c r="A87" s="262" t="s">
        <v>295</v>
      </c>
      <c r="B87" s="263"/>
      <c r="C87" s="135">
        <f>C60-C86</f>
        <v>0</v>
      </c>
      <c r="D87" s="135">
        <f t="shared" ref="D87:G87" si="27">D60-D86</f>
        <v>0</v>
      </c>
      <c r="E87" s="135">
        <f t="shared" si="27"/>
        <v>0</v>
      </c>
      <c r="F87" s="135">
        <f t="shared" si="27"/>
        <v>0</v>
      </c>
      <c r="G87" s="135">
        <f t="shared" si="27"/>
        <v>0</v>
      </c>
    </row>
    <row r="88" spans="1:7" ht="25.5" customHeight="1" x14ac:dyDescent="0.3">
      <c r="A88" s="262" t="s">
        <v>296</v>
      </c>
      <c r="B88" s="263"/>
      <c r="C88" s="135">
        <f>C33+C87</f>
        <v>0</v>
      </c>
      <c r="D88" s="135">
        <f t="shared" ref="D88:G88" si="28">D33+D87</f>
        <v>0</v>
      </c>
      <c r="E88" s="135">
        <f t="shared" si="28"/>
        <v>0</v>
      </c>
      <c r="F88" s="135">
        <f t="shared" si="28"/>
        <v>0</v>
      </c>
      <c r="G88" s="135">
        <f t="shared" si="28"/>
        <v>0</v>
      </c>
    </row>
    <row r="89" spans="1:7" x14ac:dyDescent="0.3">
      <c r="A89" s="147">
        <v>23</v>
      </c>
      <c r="B89" s="91" t="s">
        <v>151</v>
      </c>
      <c r="C89" s="84">
        <v>0</v>
      </c>
      <c r="D89" s="84">
        <v>0</v>
      </c>
      <c r="E89" s="84">
        <v>0</v>
      </c>
      <c r="F89" s="84">
        <v>0</v>
      </c>
      <c r="G89" s="84">
        <v>0</v>
      </c>
    </row>
    <row r="90" spans="1:7" x14ac:dyDescent="0.3">
      <c r="A90" s="147">
        <v>24</v>
      </c>
      <c r="B90" s="91" t="s">
        <v>152</v>
      </c>
      <c r="C90" s="84">
        <v>0</v>
      </c>
      <c r="D90" s="84">
        <v>0</v>
      </c>
      <c r="E90" s="84">
        <v>0</v>
      </c>
      <c r="F90" s="84">
        <v>0</v>
      </c>
      <c r="G90" s="84">
        <v>0</v>
      </c>
    </row>
    <row r="91" spans="1:7" x14ac:dyDescent="0.3">
      <c r="A91" s="147">
        <v>25</v>
      </c>
      <c r="B91" s="91" t="s">
        <v>297</v>
      </c>
      <c r="C91" s="84">
        <v>0</v>
      </c>
      <c r="D91" s="84">
        <v>0</v>
      </c>
      <c r="E91" s="84">
        <v>0</v>
      </c>
      <c r="F91" s="84">
        <v>0</v>
      </c>
      <c r="G91" s="84">
        <v>0</v>
      </c>
    </row>
    <row r="92" spans="1:7" x14ac:dyDescent="0.3">
      <c r="A92" s="262" t="s">
        <v>298</v>
      </c>
      <c r="B92" s="263"/>
      <c r="C92" s="135">
        <f>C89-C90+C91</f>
        <v>0</v>
      </c>
      <c r="D92" s="135">
        <f t="shared" ref="D92:G92" si="29">D89-D90+D91</f>
        <v>0</v>
      </c>
      <c r="E92" s="135">
        <f t="shared" si="29"/>
        <v>0</v>
      </c>
      <c r="F92" s="135">
        <f t="shared" si="29"/>
        <v>0</v>
      </c>
      <c r="G92" s="135">
        <f t="shared" si="29"/>
        <v>0</v>
      </c>
    </row>
    <row r="93" spans="1:7" x14ac:dyDescent="0.3">
      <c r="A93" s="262" t="s">
        <v>246</v>
      </c>
      <c r="B93" s="263"/>
      <c r="C93" s="135">
        <f>C33</f>
        <v>0</v>
      </c>
      <c r="D93" s="135">
        <f t="shared" ref="D93:G93" si="30">D33</f>
        <v>0</v>
      </c>
      <c r="E93" s="135">
        <f t="shared" si="30"/>
        <v>0</v>
      </c>
      <c r="F93" s="135">
        <f t="shared" si="30"/>
        <v>0</v>
      </c>
      <c r="G93" s="135">
        <f t="shared" si="30"/>
        <v>0</v>
      </c>
    </row>
    <row r="94" spans="1:7" x14ac:dyDescent="0.3">
      <c r="A94" s="262" t="s">
        <v>299</v>
      </c>
      <c r="B94" s="263"/>
      <c r="C94" s="135">
        <f>C87-C92</f>
        <v>0</v>
      </c>
      <c r="D94" s="135">
        <f t="shared" ref="D94:G94" si="31">D87-D92</f>
        <v>0</v>
      </c>
      <c r="E94" s="135">
        <f t="shared" si="31"/>
        <v>0</v>
      </c>
      <c r="F94" s="135">
        <f t="shared" si="31"/>
        <v>0</v>
      </c>
      <c r="G94" s="135">
        <f t="shared" si="31"/>
        <v>0</v>
      </c>
    </row>
    <row r="95" spans="1:7" x14ac:dyDescent="0.3">
      <c r="A95" s="249" t="s">
        <v>300</v>
      </c>
      <c r="B95" s="264"/>
      <c r="C95" s="264"/>
      <c r="D95" s="264"/>
      <c r="E95" s="264"/>
      <c r="F95" s="264"/>
      <c r="G95" s="264"/>
    </row>
    <row r="96" spans="1:7" x14ac:dyDescent="0.3">
      <c r="A96" s="262" t="s">
        <v>301</v>
      </c>
      <c r="B96" s="263"/>
      <c r="C96" s="135">
        <f>C93+C94</f>
        <v>0</v>
      </c>
      <c r="D96" s="135">
        <f t="shared" ref="D96:F96" si="32">D93+D94</f>
        <v>0</v>
      </c>
      <c r="E96" s="135">
        <f t="shared" si="32"/>
        <v>0</v>
      </c>
      <c r="F96" s="135">
        <f t="shared" si="32"/>
        <v>0</v>
      </c>
      <c r="G96" s="135">
        <f>G93+G94</f>
        <v>0</v>
      </c>
    </row>
    <row r="97" spans="1:7" x14ac:dyDescent="0.3">
      <c r="A97" s="262" t="s">
        <v>156</v>
      </c>
      <c r="B97" s="263"/>
      <c r="C97" s="161">
        <v>0</v>
      </c>
      <c r="D97" s="135">
        <f>C98</f>
        <v>0</v>
      </c>
      <c r="E97" s="135">
        <f t="shared" ref="E97:G97" si="33">D98</f>
        <v>0</v>
      </c>
      <c r="F97" s="135">
        <f t="shared" si="33"/>
        <v>0</v>
      </c>
      <c r="G97" s="135">
        <f t="shared" si="33"/>
        <v>0</v>
      </c>
    </row>
    <row r="98" spans="1:7" ht="15" thickBot="1" x14ac:dyDescent="0.35">
      <c r="A98" s="267" t="s">
        <v>157</v>
      </c>
      <c r="B98" s="268"/>
      <c r="C98" s="162">
        <f>C97+C96</f>
        <v>0</v>
      </c>
      <c r="D98" s="162">
        <f t="shared" ref="D98:G98" si="34">D97+D96</f>
        <v>0</v>
      </c>
      <c r="E98" s="162">
        <f t="shared" si="34"/>
        <v>0</v>
      </c>
      <c r="F98" s="162">
        <f t="shared" si="34"/>
        <v>0</v>
      </c>
      <c r="G98" s="162">
        <f t="shared" si="34"/>
        <v>0</v>
      </c>
    </row>
    <row r="99" spans="1:7" x14ac:dyDescent="0.3">
      <c r="A99" s="163"/>
      <c r="B99" s="163"/>
      <c r="C99" s="164"/>
      <c r="D99" s="164"/>
      <c r="E99" s="164"/>
      <c r="F99" s="164"/>
      <c r="G99" s="164"/>
    </row>
    <row r="100" spans="1:7" ht="13.5" customHeight="1" x14ac:dyDescent="0.3">
      <c r="A100" s="144" t="s">
        <v>353</v>
      </c>
      <c r="B100" s="152"/>
      <c r="C100" s="269" t="str">
        <f>IF(AND(C98&gt;=0,D98&gt;=0,E98&gt;=0,F98&gt;=0,G98&gt;=0),"DA","NU")</f>
        <v>DA</v>
      </c>
      <c r="D100" s="269"/>
      <c r="E100" s="269"/>
      <c r="F100" s="269"/>
      <c r="G100" s="269"/>
    </row>
    <row r="103" spans="1:7" ht="15" thickBot="1" x14ac:dyDescent="0.35">
      <c r="A103" s="270" t="s">
        <v>348</v>
      </c>
      <c r="B103" s="270"/>
      <c r="C103" s="270"/>
      <c r="D103" s="270"/>
      <c r="E103" s="270"/>
      <c r="F103" s="270"/>
      <c r="G103" s="270"/>
    </row>
    <row r="104" spans="1:7" x14ac:dyDescent="0.3">
      <c r="A104" s="252" t="s">
        <v>219</v>
      </c>
      <c r="B104" s="254" t="s">
        <v>220</v>
      </c>
      <c r="C104" s="256" t="s">
        <v>124</v>
      </c>
      <c r="D104" s="257"/>
      <c r="E104" s="257"/>
      <c r="F104" s="257"/>
      <c r="G104" s="257"/>
    </row>
    <row r="105" spans="1:7" x14ac:dyDescent="0.3">
      <c r="A105" s="253"/>
      <c r="B105" s="255"/>
      <c r="C105" s="145" t="s">
        <v>125</v>
      </c>
      <c r="D105" s="145" t="s">
        <v>126</v>
      </c>
      <c r="E105" s="145" t="s">
        <v>127</v>
      </c>
      <c r="F105" s="145" t="s">
        <v>128</v>
      </c>
      <c r="G105" s="145" t="s">
        <v>129</v>
      </c>
    </row>
    <row r="106" spans="1:7" x14ac:dyDescent="0.3">
      <c r="A106" s="265" t="s">
        <v>302</v>
      </c>
      <c r="B106" s="266"/>
      <c r="C106" s="266"/>
      <c r="D106" s="266"/>
      <c r="E106" s="266"/>
      <c r="F106" s="266"/>
      <c r="G106" s="266"/>
    </row>
    <row r="107" spans="1:7" x14ac:dyDescent="0.3">
      <c r="A107" s="174">
        <v>1</v>
      </c>
      <c r="B107" s="165" t="s">
        <v>303</v>
      </c>
      <c r="C107" s="166">
        <f>C38+C41+C44+C47+C50</f>
        <v>0</v>
      </c>
      <c r="D107" s="166">
        <f t="shared" ref="D107:G107" si="35">D38+D41+D44+D47+D50</f>
        <v>0</v>
      </c>
      <c r="E107" s="166">
        <f t="shared" si="35"/>
        <v>0</v>
      </c>
      <c r="F107" s="166">
        <f t="shared" si="35"/>
        <v>0</v>
      </c>
      <c r="G107" s="166">
        <f t="shared" si="35"/>
        <v>0</v>
      </c>
    </row>
    <row r="108" spans="1:7" x14ac:dyDescent="0.3">
      <c r="A108" s="174">
        <v>2</v>
      </c>
      <c r="B108" s="165" t="s">
        <v>304</v>
      </c>
      <c r="C108" s="167">
        <v>0</v>
      </c>
      <c r="D108" s="167">
        <v>0</v>
      </c>
      <c r="E108" s="167">
        <v>0</v>
      </c>
      <c r="F108" s="167">
        <v>0</v>
      </c>
      <c r="G108" s="167">
        <v>0</v>
      </c>
    </row>
    <row r="109" spans="1:7" x14ac:dyDescent="0.3">
      <c r="A109" s="174">
        <v>3</v>
      </c>
      <c r="B109" s="165" t="s">
        <v>305</v>
      </c>
      <c r="C109" s="167">
        <v>0</v>
      </c>
      <c r="D109" s="167">
        <v>0</v>
      </c>
      <c r="E109" s="167">
        <v>0</v>
      </c>
      <c r="F109" s="167">
        <v>0</v>
      </c>
      <c r="G109" s="167">
        <v>0</v>
      </c>
    </row>
    <row r="110" spans="1:7" x14ac:dyDescent="0.3">
      <c r="A110" s="174">
        <v>4</v>
      </c>
      <c r="B110" s="165" t="s">
        <v>306</v>
      </c>
      <c r="C110" s="167">
        <v>0</v>
      </c>
      <c r="D110" s="167">
        <v>0</v>
      </c>
      <c r="E110" s="167">
        <v>0</v>
      </c>
      <c r="F110" s="167">
        <v>0</v>
      </c>
      <c r="G110" s="167">
        <v>0</v>
      </c>
    </row>
    <row r="111" spans="1:7" x14ac:dyDescent="0.3">
      <c r="A111" s="272" t="s">
        <v>307</v>
      </c>
      <c r="B111" s="273" t="s">
        <v>143</v>
      </c>
      <c r="C111" s="169">
        <f>SUM(C107:C110)</f>
        <v>0</v>
      </c>
      <c r="D111" s="169">
        <f t="shared" ref="D111:G111" si="36">SUM(D107:D110)</f>
        <v>0</v>
      </c>
      <c r="E111" s="169">
        <f t="shared" si="36"/>
        <v>0</v>
      </c>
      <c r="F111" s="169">
        <f t="shared" si="36"/>
        <v>0</v>
      </c>
      <c r="G111" s="169">
        <f t="shared" si="36"/>
        <v>0</v>
      </c>
    </row>
    <row r="112" spans="1:7" x14ac:dyDescent="0.3">
      <c r="A112" s="274" t="s">
        <v>308</v>
      </c>
      <c r="B112" s="275"/>
      <c r="C112" s="275"/>
      <c r="D112" s="275"/>
      <c r="E112" s="275"/>
      <c r="F112" s="275"/>
      <c r="G112" s="275"/>
    </row>
    <row r="113" spans="1:9" x14ac:dyDescent="0.3">
      <c r="A113" s="174">
        <v>5</v>
      </c>
      <c r="B113" s="165" t="s">
        <v>309</v>
      </c>
      <c r="C113" s="170">
        <f>C64+C67+C70+C73</f>
        <v>0</v>
      </c>
      <c r="D113" s="170">
        <f t="shared" ref="D113:G113" si="37">D64+D67+D70+D73</f>
        <v>0</v>
      </c>
      <c r="E113" s="170">
        <f t="shared" si="37"/>
        <v>0</v>
      </c>
      <c r="F113" s="170">
        <f t="shared" si="37"/>
        <v>0</v>
      </c>
      <c r="G113" s="170">
        <f t="shared" si="37"/>
        <v>0</v>
      </c>
      <c r="I113" s="151"/>
    </row>
    <row r="114" spans="1:9" x14ac:dyDescent="0.3">
      <c r="A114" s="174">
        <v>6</v>
      </c>
      <c r="B114" s="165" t="s">
        <v>310</v>
      </c>
      <c r="C114" s="170">
        <f>C75+C76</f>
        <v>0</v>
      </c>
      <c r="D114" s="170">
        <f t="shared" ref="D114:G114" si="38">D75+D76</f>
        <v>0</v>
      </c>
      <c r="E114" s="170">
        <f t="shared" si="38"/>
        <v>0</v>
      </c>
      <c r="F114" s="170">
        <f t="shared" si="38"/>
        <v>0</v>
      </c>
      <c r="G114" s="170">
        <f t="shared" si="38"/>
        <v>0</v>
      </c>
    </row>
    <row r="115" spans="1:9" x14ac:dyDescent="0.3">
      <c r="A115" s="174">
        <v>7</v>
      </c>
      <c r="B115" s="165" t="s">
        <v>311</v>
      </c>
      <c r="C115" s="171">
        <v>0</v>
      </c>
      <c r="D115" s="171">
        <v>0</v>
      </c>
      <c r="E115" s="171">
        <v>0</v>
      </c>
      <c r="F115" s="171">
        <v>0</v>
      </c>
      <c r="G115" s="171">
        <v>0</v>
      </c>
    </row>
    <row r="116" spans="1:9" ht="24" x14ac:dyDescent="0.3">
      <c r="A116" s="174">
        <v>8</v>
      </c>
      <c r="B116" s="165" t="s">
        <v>285</v>
      </c>
      <c r="C116" s="170">
        <f>C78</f>
        <v>0</v>
      </c>
      <c r="D116" s="170">
        <f t="shared" ref="D116:G116" si="39">D78</f>
        <v>0</v>
      </c>
      <c r="E116" s="170">
        <f t="shared" si="39"/>
        <v>0</v>
      </c>
      <c r="F116" s="170">
        <f t="shared" si="39"/>
        <v>0</v>
      </c>
      <c r="G116" s="170">
        <f t="shared" si="39"/>
        <v>0</v>
      </c>
    </row>
    <row r="117" spans="1:9" x14ac:dyDescent="0.3">
      <c r="A117" s="272" t="s">
        <v>312</v>
      </c>
      <c r="B117" s="273"/>
      <c r="C117" s="168">
        <f>SUM(C113:C116)</f>
        <v>0</v>
      </c>
      <c r="D117" s="168">
        <f t="shared" ref="D117:G117" si="40">SUM(D113:D116)</f>
        <v>0</v>
      </c>
      <c r="E117" s="168">
        <f t="shared" si="40"/>
        <v>0</v>
      </c>
      <c r="F117" s="168">
        <f t="shared" si="40"/>
        <v>0</v>
      </c>
      <c r="G117" s="168">
        <f t="shared" si="40"/>
        <v>0</v>
      </c>
    </row>
    <row r="118" spans="1:9" x14ac:dyDescent="0.3">
      <c r="A118" s="272" t="s">
        <v>313</v>
      </c>
      <c r="B118" s="273" t="s">
        <v>314</v>
      </c>
      <c r="C118" s="168">
        <f>C111-C117</f>
        <v>0</v>
      </c>
      <c r="D118" s="168">
        <f t="shared" ref="D118:G118" si="41">D111-D117</f>
        <v>0</v>
      </c>
      <c r="E118" s="168">
        <f t="shared" si="41"/>
        <v>0</v>
      </c>
      <c r="F118" s="168">
        <f t="shared" si="41"/>
        <v>0</v>
      </c>
      <c r="G118" s="168">
        <f t="shared" si="41"/>
        <v>0</v>
      </c>
    </row>
    <row r="119" spans="1:9" x14ac:dyDescent="0.3">
      <c r="A119" s="274" t="s">
        <v>315</v>
      </c>
      <c r="B119" s="275"/>
      <c r="C119" s="275"/>
      <c r="D119" s="275"/>
      <c r="E119" s="275"/>
      <c r="F119" s="275"/>
      <c r="G119" s="275"/>
    </row>
    <row r="120" spans="1:9" x14ac:dyDescent="0.3">
      <c r="A120" s="272" t="s">
        <v>316</v>
      </c>
      <c r="B120" s="273" t="s">
        <v>316</v>
      </c>
      <c r="C120" s="168">
        <f t="shared" ref="C120:G120" si="42">C55</f>
        <v>0</v>
      </c>
      <c r="D120" s="168">
        <f t="shared" si="42"/>
        <v>0</v>
      </c>
      <c r="E120" s="168">
        <f t="shared" si="42"/>
        <v>0</v>
      </c>
      <c r="F120" s="168">
        <f t="shared" si="42"/>
        <v>0</v>
      </c>
      <c r="G120" s="168">
        <f t="shared" si="42"/>
        <v>0</v>
      </c>
    </row>
    <row r="121" spans="1:9" x14ac:dyDescent="0.3">
      <c r="A121" s="274" t="s">
        <v>317</v>
      </c>
      <c r="B121" s="275"/>
      <c r="C121" s="275"/>
      <c r="D121" s="275"/>
      <c r="E121" s="275"/>
      <c r="F121" s="275"/>
      <c r="G121" s="275"/>
    </row>
    <row r="122" spans="1:9" x14ac:dyDescent="0.3">
      <c r="A122" s="174">
        <v>9</v>
      </c>
      <c r="B122" s="165" t="s">
        <v>289</v>
      </c>
      <c r="C122" s="170">
        <f>C123+C124+C125</f>
        <v>0</v>
      </c>
      <c r="D122" s="170">
        <f t="shared" ref="D122:G122" si="43">D123+D124+D125</f>
        <v>0</v>
      </c>
      <c r="E122" s="170">
        <f t="shared" si="43"/>
        <v>0</v>
      </c>
      <c r="F122" s="170">
        <f t="shared" si="43"/>
        <v>0</v>
      </c>
      <c r="G122" s="170">
        <f t="shared" si="43"/>
        <v>0</v>
      </c>
    </row>
    <row r="123" spans="1:9" x14ac:dyDescent="0.3">
      <c r="A123" s="149" t="s">
        <v>349</v>
      </c>
      <c r="B123" s="172" t="s">
        <v>290</v>
      </c>
      <c r="C123" s="173">
        <f t="shared" ref="C123:G126" si="44">C82</f>
        <v>0</v>
      </c>
      <c r="D123" s="173">
        <f t="shared" si="44"/>
        <v>0</v>
      </c>
      <c r="E123" s="173">
        <f t="shared" si="44"/>
        <v>0</v>
      </c>
      <c r="F123" s="173">
        <f t="shared" si="44"/>
        <v>0</v>
      </c>
      <c r="G123" s="173">
        <f t="shared" si="44"/>
        <v>0</v>
      </c>
    </row>
    <row r="124" spans="1:9" ht="13.2" customHeight="1" x14ac:dyDescent="0.3">
      <c r="A124" s="149" t="s">
        <v>350</v>
      </c>
      <c r="B124" s="172" t="s">
        <v>291</v>
      </c>
      <c r="C124" s="173">
        <f t="shared" si="44"/>
        <v>0</v>
      </c>
      <c r="D124" s="173">
        <f t="shared" si="44"/>
        <v>0</v>
      </c>
      <c r="E124" s="173">
        <f t="shared" si="44"/>
        <v>0</v>
      </c>
      <c r="F124" s="173">
        <f t="shared" si="44"/>
        <v>0</v>
      </c>
      <c r="G124" s="173">
        <f t="shared" si="44"/>
        <v>0</v>
      </c>
    </row>
    <row r="125" spans="1:9" x14ac:dyDescent="0.3">
      <c r="A125" s="149" t="s">
        <v>351</v>
      </c>
      <c r="B125" s="172" t="s">
        <v>292</v>
      </c>
      <c r="C125" s="173">
        <f t="shared" si="44"/>
        <v>0</v>
      </c>
      <c r="D125" s="173">
        <f t="shared" si="44"/>
        <v>0</v>
      </c>
      <c r="E125" s="173">
        <f t="shared" si="44"/>
        <v>0</v>
      </c>
      <c r="F125" s="173">
        <f t="shared" si="44"/>
        <v>0</v>
      </c>
      <c r="G125" s="173">
        <f t="shared" si="44"/>
        <v>0</v>
      </c>
    </row>
    <row r="126" spans="1:9" x14ac:dyDescent="0.3">
      <c r="A126" s="174">
        <v>10</v>
      </c>
      <c r="B126" s="165" t="s">
        <v>318</v>
      </c>
      <c r="C126" s="173">
        <f t="shared" si="44"/>
        <v>0</v>
      </c>
      <c r="D126" s="173">
        <f t="shared" si="44"/>
        <v>0</v>
      </c>
      <c r="E126" s="173">
        <f t="shared" si="44"/>
        <v>0</v>
      </c>
      <c r="F126" s="173">
        <f t="shared" si="44"/>
        <v>0</v>
      </c>
      <c r="G126" s="173">
        <f t="shared" si="44"/>
        <v>0</v>
      </c>
    </row>
    <row r="127" spans="1:9" x14ac:dyDescent="0.3">
      <c r="A127" s="272" t="s">
        <v>319</v>
      </c>
      <c r="B127" s="273"/>
      <c r="C127" s="168">
        <f>C122+C126</f>
        <v>0</v>
      </c>
      <c r="D127" s="168">
        <f t="shared" ref="D127:G127" si="45">D122+D126</f>
        <v>0</v>
      </c>
      <c r="E127" s="168">
        <f t="shared" si="45"/>
        <v>0</v>
      </c>
      <c r="F127" s="168">
        <f t="shared" si="45"/>
        <v>0</v>
      </c>
      <c r="G127" s="168">
        <f t="shared" si="45"/>
        <v>0</v>
      </c>
    </row>
    <row r="128" spans="1:9" x14ac:dyDescent="0.3">
      <c r="A128" s="272" t="s">
        <v>320</v>
      </c>
      <c r="B128" s="273" t="s">
        <v>318</v>
      </c>
      <c r="C128" s="168">
        <f>C120-C127</f>
        <v>0</v>
      </c>
      <c r="D128" s="168">
        <f t="shared" ref="D128:G128" si="46">D120-D127</f>
        <v>0</v>
      </c>
      <c r="E128" s="168">
        <f t="shared" si="46"/>
        <v>0</v>
      </c>
      <c r="F128" s="168">
        <f t="shared" si="46"/>
        <v>0</v>
      </c>
      <c r="G128" s="168">
        <f t="shared" si="46"/>
        <v>0</v>
      </c>
    </row>
    <row r="129" spans="1:7" x14ac:dyDescent="0.3">
      <c r="A129" s="174"/>
      <c r="B129" s="168" t="s">
        <v>321</v>
      </c>
      <c r="C129" s="168">
        <f>C118+C128</f>
        <v>0</v>
      </c>
      <c r="D129" s="168">
        <f t="shared" ref="D129:G129" si="47">D118+D128</f>
        <v>0</v>
      </c>
      <c r="E129" s="168">
        <f t="shared" si="47"/>
        <v>0</v>
      </c>
      <c r="F129" s="168">
        <f t="shared" si="47"/>
        <v>0</v>
      </c>
      <c r="G129" s="168">
        <f t="shared" si="47"/>
        <v>0</v>
      </c>
    </row>
    <row r="130" spans="1:7" x14ac:dyDescent="0.3">
      <c r="A130" s="175"/>
      <c r="B130" s="176" t="s">
        <v>322</v>
      </c>
      <c r="C130" s="177">
        <f>C111+C120</f>
        <v>0</v>
      </c>
      <c r="D130" s="177">
        <f t="shared" ref="D130:G130" si="48">D111+D120</f>
        <v>0</v>
      </c>
      <c r="E130" s="177">
        <f t="shared" si="48"/>
        <v>0</v>
      </c>
      <c r="F130" s="177">
        <f t="shared" si="48"/>
        <v>0</v>
      </c>
      <c r="G130" s="177">
        <f t="shared" si="48"/>
        <v>0</v>
      </c>
    </row>
    <row r="131" spans="1:7" x14ac:dyDescent="0.3">
      <c r="A131" s="175"/>
      <c r="B131" s="178" t="s">
        <v>323</v>
      </c>
      <c r="C131" s="177">
        <f>C117+C127</f>
        <v>0</v>
      </c>
      <c r="D131" s="177">
        <f t="shared" ref="D131:G131" si="49">D117+D127</f>
        <v>0</v>
      </c>
      <c r="E131" s="177">
        <f t="shared" si="49"/>
        <v>0</v>
      </c>
      <c r="F131" s="177">
        <f t="shared" si="49"/>
        <v>0</v>
      </c>
      <c r="G131" s="177">
        <f t="shared" si="49"/>
        <v>0</v>
      </c>
    </row>
    <row r="132" spans="1:7" x14ac:dyDescent="0.3">
      <c r="A132" s="272" t="s">
        <v>324</v>
      </c>
      <c r="B132" s="273" t="s">
        <v>318</v>
      </c>
      <c r="C132" s="168">
        <f>C130-C131</f>
        <v>0</v>
      </c>
      <c r="D132" s="168">
        <f t="shared" ref="D132:G132" si="50">D130-D131</f>
        <v>0</v>
      </c>
      <c r="E132" s="168">
        <f t="shared" si="50"/>
        <v>0</v>
      </c>
      <c r="F132" s="168">
        <f t="shared" si="50"/>
        <v>0</v>
      </c>
      <c r="G132" s="168">
        <f t="shared" si="50"/>
        <v>0</v>
      </c>
    </row>
    <row r="133" spans="1:7" x14ac:dyDescent="0.3">
      <c r="A133" s="174">
        <v>11</v>
      </c>
      <c r="B133" s="165" t="s">
        <v>325</v>
      </c>
      <c r="C133" s="84">
        <v>0</v>
      </c>
      <c r="D133" s="84">
        <v>0</v>
      </c>
      <c r="E133" s="84">
        <v>0</v>
      </c>
      <c r="F133" s="84">
        <v>0</v>
      </c>
      <c r="G133" s="84">
        <v>0</v>
      </c>
    </row>
    <row r="134" spans="1:7" ht="15" thickBot="1" x14ac:dyDescent="0.35">
      <c r="A134" s="276" t="s">
        <v>326</v>
      </c>
      <c r="B134" s="277"/>
      <c r="C134" s="179">
        <f>C132-C133</f>
        <v>0</v>
      </c>
      <c r="D134" s="179">
        <f t="shared" ref="D134:G134" si="51">D132-D133</f>
        <v>0</v>
      </c>
      <c r="E134" s="179">
        <f t="shared" si="51"/>
        <v>0</v>
      </c>
      <c r="F134" s="179">
        <f t="shared" si="51"/>
        <v>0</v>
      </c>
      <c r="G134" s="179">
        <f t="shared" si="51"/>
        <v>0</v>
      </c>
    </row>
    <row r="135" spans="1:7" ht="12.45" customHeight="1" x14ac:dyDescent="0.3">
      <c r="B135" s="271" t="s">
        <v>352</v>
      </c>
      <c r="C135" s="271"/>
      <c r="D135" s="271"/>
    </row>
  </sheetData>
  <sheetProtection algorithmName="SHA-512" hashValue="AzSR3aa9kxnJCXJ/bv0yCVjmrSQHVCDCvp9+aUEFpPVvU8lVzVfINeZ6u+UDDse5uyJT/Jbooinsy/3DJZ49yQ==" saltValue="50bE7teXY0T82Th65WC/vA==" spinCount="100000" sheet="1" objects="1" scenarios="1"/>
  <protectedRanges>
    <protectedRange sqref="C8:G8 C10:G13 C17:G20 C25:G25 C28:G30 C38:G39 C41:G42 C44:G45 C47:G48 C50:G51 C53:G54 C56:G59 C64:G65 C67:G67 C68:G68 C70:G71 C73:G76 C78:G79 C82:G85 C89:G91 C97 C108:G110 C115:G115 C133:G133" name="Range1"/>
  </protectedRanges>
  <mergeCells count="48">
    <mergeCell ref="B135:D135"/>
    <mergeCell ref="A111:B111"/>
    <mergeCell ref="A112:G112"/>
    <mergeCell ref="A117:B117"/>
    <mergeCell ref="A118:B118"/>
    <mergeCell ref="A119:G119"/>
    <mergeCell ref="A120:B120"/>
    <mergeCell ref="A121:G121"/>
    <mergeCell ref="A127:B127"/>
    <mergeCell ref="A128:B128"/>
    <mergeCell ref="A132:B132"/>
    <mergeCell ref="A134:B134"/>
    <mergeCell ref="A106:G106"/>
    <mergeCell ref="A93:B93"/>
    <mergeCell ref="A94:B94"/>
    <mergeCell ref="A95:G95"/>
    <mergeCell ref="A96:B96"/>
    <mergeCell ref="A97:B97"/>
    <mergeCell ref="A98:B98"/>
    <mergeCell ref="C100:G100"/>
    <mergeCell ref="A103:G103"/>
    <mergeCell ref="A104:A105"/>
    <mergeCell ref="B104:B105"/>
    <mergeCell ref="C104:G104"/>
    <mergeCell ref="A92:B92"/>
    <mergeCell ref="A24:B24"/>
    <mergeCell ref="A26:B26"/>
    <mergeCell ref="A27:B27"/>
    <mergeCell ref="A31:B31"/>
    <mergeCell ref="A32:B32"/>
    <mergeCell ref="A33:B33"/>
    <mergeCell ref="A34:G34"/>
    <mergeCell ref="A60:B60"/>
    <mergeCell ref="A86:B86"/>
    <mergeCell ref="A87:B87"/>
    <mergeCell ref="A88:B88"/>
    <mergeCell ref="A23:G23"/>
    <mergeCell ref="A1:G1"/>
    <mergeCell ref="A3:G3"/>
    <mergeCell ref="A4:A5"/>
    <mergeCell ref="B4:B5"/>
    <mergeCell ref="C4:G4"/>
    <mergeCell ref="A6:G6"/>
    <mergeCell ref="A7:B7"/>
    <mergeCell ref="A14:B14"/>
    <mergeCell ref="A15:B15"/>
    <mergeCell ref="A21:B21"/>
    <mergeCell ref="A22:B22"/>
  </mergeCells>
  <conditionalFormatting sqref="C100:G100">
    <cfRule type="containsText" dxfId="1" priority="1" operator="containsText" text="NU">
      <formula>NOT(ISERROR(SEARCH("NU",C100)))</formula>
    </cfRule>
    <cfRule type="containsText" dxfId="0" priority="2" operator="containsText" text="DA">
      <formula>NOT(ISERROR(SEARCH("DA",C100)))</formula>
    </cfRule>
  </conditionalFormatting>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96:HO96 RI96:RK96 ABE96:ABG96 ALA96:ALC96 AUW96:AUY96 BES96:BEU96 BOO96:BOQ96 BYK96:BYM96 CIG96:CII96 CSC96:CSE96 DBY96:DCA96 DLU96:DLW96 DVQ96:DVS96 EFM96:EFO96 EPI96:EPK96 EZE96:EZG96 FJA96:FJC96 FSW96:FSY96 GCS96:GCU96 GMO96:GMQ96 GWK96:GWM96 HGG96:HGI96 HQC96:HQE96 HZY96:IAA96 IJU96:IJW96 ITQ96:ITS96 JDM96:JDO96 JNI96:JNK96 JXE96:JXG96 KHA96:KHC96 KQW96:KQY96 LAS96:LAU96 LKO96:LKQ96 LUK96:LUM96 MEG96:MEI96 MOC96:MOE96 MXY96:MYA96 NHU96:NHW96 NRQ96:NRS96 OBM96:OBO96 OLI96:OLK96 OVE96:OVG96 PFA96:PFC96 POW96:POY96 PYS96:PYU96 QIO96:QIQ96 QSK96:QSM96 RCG96:RCI96 RMC96:RME96 RVY96:RWA96 SFU96:SFW96 SPQ96:SPS96 SZM96:SZO96 TJI96:TJK96 TTE96:TTG96 UDA96:UDC96 UMW96:UMY96 UWS96:UWU96 VGO96:VGQ96 VQK96:VQM96 WAG96:WAI96 WKC96:WKE96 WTY96:WUA96 HN72:HO74 RJ72:RK74 ABF72:ABG74 ALB72:ALC74 AUX72:AUY74 BET72:BEU74 BOP72:BOQ74 BYL72:BYM74 CIH72:CII74 CSD72:CSE74 DBZ72:DCA74 DLV72:DLW74 DVR72:DVS74 EFN72:EFO74 EPJ72:EPK74 EZF72:EZG74 FJB72:FJC74 FSX72:FSY74 GCT72:GCU74 GMP72:GMQ74 GWL72:GWM74 HGH72:HGI74 HQD72:HQE74 HZZ72:IAA74 IJV72:IJW74 ITR72:ITS74 JDN72:JDO74 JNJ72:JNK74 JXF72:JXG74 KHB72:KHC74 KQX72:KQY74 LAT72:LAU74 LKP72:LKQ74 LUL72:LUM74 MEH72:MEI74 MOD72:MOE74 MXZ72:MYA74 NHV72:NHW74 NRR72:NRS74 OBN72:OBO74 OLJ72:OLK74 OVF72:OVG74 PFB72:PFC74 POX72:POY74 PYT72:PYU74 QIP72:QIQ74 QSL72:QSM74 RCH72:RCI74 RMD72:RME74 RVZ72:RWA74 SFV72:SFW74 SPR72:SPS74 SZN72:SZO74 TJJ72:TJK74 TTF72:TTG74 UDB72:UDC74 UMX72:UMY74 UWT72:UWU74 VGP72:VGQ74 VQL72:VQM74 WAH72:WAI74 WKD72:WKE74 WTZ72:WUA74 HN28:HO30 RJ28:RK30 ABF28:ABG30 ALB28:ALC30 AUX28:AUY30 BET28:BEU30 BOP28:BOQ30 BYL28:BYM30 CIH28:CII30 CSD28:CSE30 DBZ28:DCA30 DLV28:DLW30 DVR28:DVS30 EFN28:EFO30 EPJ28:EPK30 EZF28:EZG30 FJB28:FJC30 FSX28:FSY30 GCT28:GCU30 GMP28:GMQ30 GWL28:GWM30 HGH28:HGI30 HQD28:HQE30 HZZ28:IAA30 IJV28:IJW30 ITR28:ITS30 JDN28:JDO30 JNJ28:JNK30 JXF28:JXG30 KHB28:KHC30 KQX28:KQY30 LAT28:LAU30 LKP28:LKQ30 LUL28:LUM30 MEH28:MEI30 MOD28:MOE30 MXZ28:MYA30 NHV28:NHW30 NRR28:NRS30 OBN28:OBO30 OLJ28:OLK30 OVF28:OVG30 PFB28:PFC30 POX28:POY30 PYT28:PYU30 QIP28:QIQ30 QSL28:QSM30 RCH28:RCI30 RMD28:RME30 RVZ28:RWA30 SFV28:SFW30 SPR28:SPS30 SZN28:SZO30 TJJ28:TJK30 TTF28:TTG30 UDB28:UDC30 UMX28:UMY30 UWT28:UWU30 VGP28:VGQ30 VQL28:VQM30 WAH28:WAI30 WKD28:WKE30 WTZ28:WUA30 WTZ25:WUA25 WTZ8:WUA8 WKD25:WKE25 WKD8:WKE8 WAH25:WAI25 WAH8:WAI8 VQL25:VQM25 VQL8:VQM8 VGP25:VGQ25 VGP8:VGQ8 UWT25:UWU25 UWT8:UWU8 UMX25:UMY25 UMX8:UMY8 UDB25:UDC25 UDB8:UDC8 TTF25:TTG25 TTF8:TTG8 TJJ25:TJK25 TJJ8:TJK8 SZN25:SZO25 SZN8:SZO8 SPR25:SPS25 SPR8:SPS8 SFV25:SFW25 SFV8:SFW8 RVZ25:RWA25 RVZ8:RWA8 RMD25:RME25 RMD8:RME8 RCH25:RCI25 RCH8:RCI8 QSL25:QSM25 QSL8:QSM8 QIP25:QIQ25 QIP8:QIQ8 PYT25:PYU25 PYT8:PYU8 POX25:POY25 POX8:POY8 PFB25:PFC25 PFB8:PFC8 OVF25:OVG25 OVF8:OVG8 OLJ25:OLK25 OLJ8:OLK8 OBN25:OBO25 OBN8:OBO8 NRR25:NRS25 NRR8:NRS8 NHV25:NHW25 NHV8:NHW8 MXZ25:MYA25 MXZ8:MYA8 MOD25:MOE25 MOD8:MOE8 MEH25:MEI25 MEH8:MEI8 LUL25:LUM25 LUL8:LUM8 LKP25:LKQ25 LKP8:LKQ8 LAT25:LAU25 LAT8:LAU8 KQX25:KQY25 KQX8:KQY8 KHB25:KHC25 KHB8:KHC8 JXF25:JXG25 JXF8:JXG8 JNJ25:JNK25 JNJ8:JNK8 JDN25:JDO25 JDN8:JDO8 ITR25:ITS25 ITR8:ITS8 IJV25:IJW25 IJV8:IJW8 HZZ25:IAA25 HZZ8:IAA8 HQD25:HQE25 HQD8:HQE8 HGH25:HGI25 HGH8:HGI8 GWL25:GWM25 GWL8:GWM8 GMP25:GMQ25 GMP8:GMQ8 GCT25:GCU25 GCT8:GCU8 FSX25:FSY25 FSX8:FSY8 FJB25:FJC25 FJB8:FJC8 EZF25:EZG25 EZF8:EZG8 EPJ25:EPK25 EPJ8:EPK8 EFN25:EFO25 EFN8:EFO8 DVR25:DVS25 DVR8:DVS8 DLV25:DLW25 DLV8:DLW8 DBZ25:DCA25 DBZ8:DCA8 CSD25:CSE25 CSD8:CSE8 CIH25:CII25 CIH8:CII8 BYL25:BYM25 BYL8:BYM8 BOP25:BOQ25 BOP8:BOQ8 BET25:BEU25 BET8:BEU8 AUX25:AUY25 AUX8:AUY8 ALB25:ALC25 ALB8:ALC8 ABF25:ABG25 ABF8:ABG8 RJ25:RK25 RJ8:RK8 HN25:HO25 HM20:HO20 HM91:HO94 RI20:RK20 RI91:RK94 ABE20:ABG20 ABE91:ABG94 ALA20:ALC20 ALA91:ALC94 AUW20:AUY20 AUW91:AUY94 BES20:BEU20 BES91:BEU94 BOO20:BOQ20 BOO91:BOQ94 BYK20:BYM20 BYK91:BYM94 CIG20:CII20 CIG91:CII94 CSC20:CSE20 CSC91:CSE94 DBY20:DCA20 DBY91:DCA94 DLU20:DLW20 DLU91:DLW94 DVQ20:DVS20 DVQ91:DVS94 EFM20:EFO20 EFM91:EFO94 EPI20:EPK20 EPI91:EPK94 EZE20:EZG20 EZE91:EZG94 FJA20:FJC20 FJA91:FJC94 FSW20:FSY20 FSW91:FSY94 GCS20:GCU20 GCS91:GCU94 GMO20:GMQ20 GMO91:GMQ94 GWK20:GWM20 GWK91:GWM94 HGG20:HGI20 HGG91:HGI94 HQC20:HQE20 HQC91:HQE94 HZY20:IAA20 HZY91:IAA94 IJU20:IJW20 IJU91:IJW94 ITQ20:ITS20 ITQ91:ITS94 JDM20:JDO20 JDM91:JDO94 JNI20:JNK20 JNI91:JNK94 JXE20:JXG20 JXE91:JXG94 KHA20:KHC20 KHA91:KHC94 KQW20:KQY20 KQW91:KQY94 LAS20:LAU20 LAS91:LAU94 LKO20:LKQ20 LKO91:LKQ94 LUK20:LUM20 LUK91:LUM94 MEG20:MEI20 MEG91:MEI94 MOC20:MOE20 MOC91:MOE94 MXY20:MYA20 MXY91:MYA94 NHU20:NHW20 NHU91:NHW94 NRQ20:NRS20 NRQ91:NRS94 OBM20:OBO20 OBM91:OBO94 OLI20:OLK20 OLI91:OLK94 OVE20:OVG20 OVE91:OVG94 PFA20:PFC20 PFA91:PFC94 POW20:POY20 POW91:POY94 PYS20:PYU20 PYS91:PYU94 QIO20:QIQ20 QIO91:QIQ94 QSK20:QSM20 QSK91:QSM94 RCG20:RCI20 RCG91:RCI94 RMC20:RME20 RMC91:RME94 RVY20:RWA20 RVY91:RWA94 SFU20:SFW20 SFU91:SFW94 SPQ20:SPS20 SPQ91:SPS94 SZM20:SZO20 SZM91:SZO94 TJI20:TJK20 TJI91:TJK94 TTE20:TTG20 TTE91:TTG94 UDA20:UDC20 UDA91:UDC94 UMW20:UMY20 UMW91:UMY94 UWS20:UWU20 UWS91:UWU94 VGO20:VGQ20 VGO91:VGQ94 VQK20:VQM20 VQK91:VQM94 WAG20:WAI20 WAG91:WAI94 WKC20:WKE20 WKC91:WKE94 WTY20:WUA20 WTY91:WUA94 C20:G20 C80:G81 C87:G87 WTY80:WUA87 C96:G96 WKC80:WKE87 WAG80:WAI87 VQK80:VQM87 VGO80:VGQ87 UWS80:UWU87 UMW80:UMY87 UDA80:UDC87 TTE80:TTG87 TJI80:TJK87 SZM80:SZO87 SPQ80:SPS87 SFU80:SFW87 RVY80:RWA87 RMC80:RME87 RCG80:RCI87 QSK80:QSM87 QIO80:QIQ87 PYS80:PYU87 POW80:POY87 PFA80:PFC87 OVE80:OVG87 OLI80:OLK87 OBM80:OBO87 NRQ80:NRS87 NHU80:NHW87 MXY80:MYA87 MOC80:MOE87 MEG80:MEI87 LUK80:LUM87 LKO80:LKQ87 LAS80:LAU87 KQW80:KQY87 KHA80:KHC87 JXE80:JXG87 JNI80:JNK87 JDM80:JDO87 ITQ80:ITS87 IJU80:IJW87 HZY80:IAA87 HQC80:HQE87 HGG80:HGI87 GWK80:GWM87 GMO80:GMQ87 GCS80:GCU87 FSW80:FSY87 FJA80:FJC87 EZE80:EZG87 EPI80:EPK87 EFM80:EFO87 DVQ80:DVS87 DLU80:DLW87 DBY80:DCA87 CSC80:CSE87 CIG80:CII87 BYK80:BYM87 BOO80:BOQ87 BES80:BEU87 AUW80:AUY87 ALA80:ALC87 ABE80:ABG87 RI80:RK87 HM80:HO87 C92:G94" xr:uid="{00000000-0002-0000-0400-000000000000}"/>
  </dataValidations>
  <pageMargins left="0.7" right="0.7" top="0.75" bottom="0.75" header="0.3" footer="0.3"/>
  <pageSetup scale="86" orientation="landscape" r:id="rId1"/>
  <rowBreaks count="3" manualBreakCount="3">
    <brk id="33" max="16383" man="1"/>
    <brk id="60" max="16383" man="1"/>
    <brk id="9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3"/>
  <sheetViews>
    <sheetView workbookViewId="0">
      <selection activeCell="A4" sqref="A4"/>
    </sheetView>
  </sheetViews>
  <sheetFormatPr defaultRowHeight="14.4" x14ac:dyDescent="0.3"/>
  <sheetData>
    <row r="2" spans="1:1" x14ac:dyDescent="0.3">
      <c r="A2" t="s">
        <v>203</v>
      </c>
    </row>
    <row r="3" spans="1:1" x14ac:dyDescent="0.3">
      <c r="A3" t="s">
        <v>354</v>
      </c>
    </row>
  </sheetData>
  <sheetProtection algorithmName="SHA-512" hashValue="d23BXY1oqTanPeLDKAFg5reluDMpOHmnVAU3U6z7MzHgGfhfCfH4HwyMgAfFyy0BORCJ78lLRxbUEzLhrI/lgA==" saltValue="XzRGOlnkav4QLr0/BBzNP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Instrucțiuni</vt:lpstr>
      <vt:lpstr>Buget CF</vt:lpstr>
      <vt:lpstr>Proiecții financiare investiție</vt:lpstr>
      <vt:lpstr>Rentabilitate investiției</vt:lpstr>
      <vt:lpstr>Sustenabilitate financiară</vt:lpstr>
      <vt:lpstr>List</vt:lpstr>
      <vt:lpstr>'Rentabilitate investiției'!Print_Area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 BI</dc:creator>
  <cp:lastModifiedBy>AM PR BI</cp:lastModifiedBy>
  <dcterms:created xsi:type="dcterms:W3CDTF">2024-04-25T13:31:34Z</dcterms:created>
  <dcterms:modified xsi:type="dcterms:W3CDTF">2024-04-26T10:19:16Z</dcterms:modified>
</cp:coreProperties>
</file>